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escargas\NAVIDAD 2025\"/>
    </mc:Choice>
  </mc:AlternateContent>
  <xr:revisionPtr revIDLastSave="0" documentId="13_ncr:1_{ABF42601-7C64-452D-8446-17DE66618F14}" xr6:coauthVersionLast="47" xr6:coauthVersionMax="47" xr10:uidLastSave="{00000000-0000-0000-0000-000000000000}"/>
  <bookViews>
    <workbookView xWindow="-120" yWindow="-120" windowWidth="29040" windowHeight="16440" xr2:uid="{DFA36EE4-9FF1-46C8-B751-4B6442BE45A0}"/>
  </bookViews>
  <sheets>
    <sheet name="ACRILICO" sheetId="1" r:id="rId1"/>
    <sheet name="ADORNOS" sheetId="2" r:id="rId2"/>
  </sheets>
  <definedNames>
    <definedName name="_xlnm._FilterDatabase" localSheetId="1" hidden="1">ADORNOS!$A$3:$IE$77</definedName>
    <definedName name="_xlnm.Print_Area" localSheetId="0">ACRILICO!$A$1:$H$80</definedName>
    <definedName name="_xlnm.Print_Area" localSheetId="1">ADORNOS!$A$1:$M$82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15" i="1"/>
  <c r="J32" i="1"/>
  <c r="J34" i="1"/>
  <c r="J38" i="1"/>
  <c r="J39" i="1"/>
  <c r="J40" i="1"/>
  <c r="J41" i="1"/>
  <c r="J53" i="1"/>
  <c r="J54" i="1"/>
  <c r="J60" i="1"/>
  <c r="J74" i="1"/>
  <c r="H75" i="1"/>
  <c r="I59" i="1"/>
  <c r="K74" i="2"/>
  <c r="K73" i="2"/>
  <c r="K72" i="2"/>
  <c r="K71" i="2"/>
  <c r="K70" i="2"/>
  <c r="K69" i="2"/>
  <c r="K68" i="2"/>
  <c r="K67" i="2"/>
  <c r="K65" i="2"/>
  <c r="K64" i="2"/>
  <c r="K63" i="2"/>
  <c r="K62" i="2"/>
  <c r="K60" i="2"/>
  <c r="K59" i="2"/>
  <c r="K58" i="2"/>
  <c r="K57" i="2"/>
  <c r="K56" i="2"/>
  <c r="K53" i="2"/>
  <c r="K51" i="2"/>
  <c r="K50" i="2"/>
  <c r="K49" i="2"/>
  <c r="K48" i="2"/>
  <c r="K47" i="2"/>
  <c r="K46" i="2"/>
  <c r="K45" i="2"/>
  <c r="K44" i="2"/>
  <c r="K43" i="2"/>
  <c r="K38" i="2"/>
  <c r="K37" i="2"/>
  <c r="K36" i="2"/>
  <c r="K34" i="2"/>
  <c r="K32" i="2"/>
  <c r="K31" i="2"/>
  <c r="K30" i="2"/>
  <c r="K29" i="2"/>
  <c r="K28" i="2"/>
  <c r="K27" i="2"/>
  <c r="K26" i="2"/>
  <c r="K24" i="2"/>
  <c r="K23" i="2"/>
  <c r="K22" i="2"/>
  <c r="K21" i="2"/>
  <c r="K20" i="2"/>
  <c r="K19" i="2"/>
  <c r="K18" i="2"/>
  <c r="K17" i="2"/>
  <c r="K15" i="2"/>
  <c r="K14" i="2"/>
  <c r="K76" i="2" s="1"/>
  <c r="K13" i="2"/>
  <c r="K12" i="2"/>
  <c r="K11" i="2"/>
  <c r="K10" i="2"/>
  <c r="K9" i="2"/>
  <c r="K8" i="2"/>
  <c r="K5" i="2"/>
  <c r="I73" i="1" l="1"/>
  <c r="I72" i="1"/>
  <c r="I71" i="1"/>
  <c r="I70" i="1"/>
  <c r="J70" i="1" s="1"/>
  <c r="I69" i="1"/>
  <c r="J69" i="1" s="1"/>
  <c r="I68" i="1"/>
  <c r="J68" i="1" s="1"/>
  <c r="I67" i="1"/>
  <c r="J67" i="1" s="1"/>
  <c r="I66" i="1"/>
  <c r="J66" i="1" s="1"/>
  <c r="I64" i="1"/>
  <c r="J64" i="1" s="1"/>
  <c r="I63" i="1"/>
  <c r="I62" i="1"/>
  <c r="J62" i="1" s="1"/>
  <c r="I61" i="1"/>
  <c r="J61" i="1" s="1"/>
  <c r="I58" i="1"/>
  <c r="J58" i="1" s="1"/>
  <c r="I57" i="1"/>
  <c r="J57" i="1" s="1"/>
  <c r="I56" i="1"/>
  <c r="J56" i="1" s="1"/>
  <c r="I55" i="1"/>
  <c r="J55" i="1" s="1"/>
  <c r="I52" i="1"/>
  <c r="J52" i="1" s="1"/>
  <c r="I50" i="1"/>
  <c r="I49" i="1"/>
  <c r="J49" i="1" s="1"/>
  <c r="I48" i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37" i="1"/>
  <c r="J37" i="1" s="1"/>
  <c r="I36" i="1"/>
  <c r="J36" i="1" s="1"/>
  <c r="I35" i="1"/>
  <c r="J35" i="1" s="1"/>
  <c r="I33" i="1"/>
  <c r="J33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I23" i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4" i="1"/>
  <c r="F77" i="2"/>
  <c r="E77" i="2"/>
  <c r="H76" i="2"/>
  <c r="H77" i="2" s="1"/>
  <c r="F76" i="2"/>
  <c r="E76" i="2"/>
  <c r="A76" i="2"/>
  <c r="M75" i="2"/>
  <c r="J75" i="2"/>
  <c r="I75" i="2"/>
  <c r="N75" i="2" s="1"/>
  <c r="G74" i="2"/>
  <c r="J74" i="2" s="1"/>
  <c r="G73" i="2"/>
  <c r="J73" i="2" s="1"/>
  <c r="G72" i="2"/>
  <c r="J72" i="2" s="1"/>
  <c r="M71" i="2"/>
  <c r="J71" i="2"/>
  <c r="I71" i="2"/>
  <c r="N71" i="2" s="1"/>
  <c r="M70" i="2"/>
  <c r="J70" i="2"/>
  <c r="I70" i="2"/>
  <c r="N70" i="2" s="1"/>
  <c r="M69" i="2"/>
  <c r="J69" i="2"/>
  <c r="I69" i="2"/>
  <c r="N69" i="2" s="1"/>
  <c r="M68" i="2"/>
  <c r="J68" i="2"/>
  <c r="I68" i="2"/>
  <c r="N68" i="2" s="1"/>
  <c r="M67" i="2"/>
  <c r="J67" i="2"/>
  <c r="I67" i="2"/>
  <c r="N67" i="2" s="1"/>
  <c r="G66" i="2"/>
  <c r="I66" i="2" s="1"/>
  <c r="M65" i="2"/>
  <c r="J65" i="2"/>
  <c r="I65" i="2"/>
  <c r="N65" i="2" s="1"/>
  <c r="G64" i="2"/>
  <c r="J64" i="2" s="1"/>
  <c r="M63" i="2"/>
  <c r="J63" i="2"/>
  <c r="N63" i="2" s="1"/>
  <c r="I63" i="2"/>
  <c r="M62" i="2"/>
  <c r="J62" i="2"/>
  <c r="I62" i="2"/>
  <c r="N62" i="2" s="1"/>
  <c r="M61" i="2"/>
  <c r="J61" i="2"/>
  <c r="I61" i="2"/>
  <c r="G60" i="2"/>
  <c r="M60" i="2" s="1"/>
  <c r="M59" i="2"/>
  <c r="J59" i="2"/>
  <c r="I59" i="2"/>
  <c r="N59" i="2" s="1"/>
  <c r="M58" i="2"/>
  <c r="J58" i="2"/>
  <c r="I58" i="2"/>
  <c r="N58" i="2" s="1"/>
  <c r="M57" i="2"/>
  <c r="J57" i="2"/>
  <c r="I57" i="2"/>
  <c r="N57" i="2" s="1"/>
  <c r="M56" i="2"/>
  <c r="J56" i="2"/>
  <c r="I56" i="2"/>
  <c r="N56" i="2" s="1"/>
  <c r="M55" i="2"/>
  <c r="J55" i="2"/>
  <c r="I55" i="2"/>
  <c r="N55" i="2" s="1"/>
  <c r="M54" i="2"/>
  <c r="J54" i="2"/>
  <c r="I54" i="2"/>
  <c r="M53" i="2"/>
  <c r="J53" i="2"/>
  <c r="I53" i="2"/>
  <c r="N53" i="2" s="1"/>
  <c r="G52" i="2"/>
  <c r="J52" i="2" s="1"/>
  <c r="G51" i="2"/>
  <c r="M51" i="2" s="1"/>
  <c r="M50" i="2"/>
  <c r="J50" i="2"/>
  <c r="I50" i="2"/>
  <c r="G49" i="2"/>
  <c r="M49" i="2" s="1"/>
  <c r="M48" i="2"/>
  <c r="J48" i="2"/>
  <c r="I48" i="2"/>
  <c r="N48" i="2" s="1"/>
  <c r="M47" i="2"/>
  <c r="J47" i="2"/>
  <c r="I47" i="2"/>
  <c r="N47" i="2" s="1"/>
  <c r="M46" i="2"/>
  <c r="J46" i="2"/>
  <c r="I46" i="2"/>
  <c r="N46" i="2" s="1"/>
  <c r="M45" i="2"/>
  <c r="J45" i="2"/>
  <c r="I45" i="2"/>
  <c r="M44" i="2"/>
  <c r="J44" i="2"/>
  <c r="I44" i="2"/>
  <c r="N44" i="2" s="1"/>
  <c r="M43" i="2"/>
  <c r="J43" i="2"/>
  <c r="I43" i="2"/>
  <c r="N43" i="2" s="1"/>
  <c r="M42" i="2"/>
  <c r="J42" i="2"/>
  <c r="N42" i="2" s="1"/>
  <c r="I42" i="2"/>
  <c r="M41" i="2"/>
  <c r="J41" i="2"/>
  <c r="I41" i="2"/>
  <c r="N41" i="2" s="1"/>
  <c r="M40" i="2"/>
  <c r="J40" i="2"/>
  <c r="I40" i="2"/>
  <c r="N40" i="2" s="1"/>
  <c r="M39" i="2"/>
  <c r="J39" i="2"/>
  <c r="I39" i="2"/>
  <c r="N39" i="2" s="1"/>
  <c r="M38" i="2"/>
  <c r="J38" i="2"/>
  <c r="I38" i="2"/>
  <c r="N38" i="2" s="1"/>
  <c r="M37" i="2"/>
  <c r="J37" i="2"/>
  <c r="I37" i="2"/>
  <c r="N37" i="2" s="1"/>
  <c r="M36" i="2"/>
  <c r="J36" i="2"/>
  <c r="I36" i="2"/>
  <c r="N36" i="2" s="1"/>
  <c r="M35" i="2"/>
  <c r="J35" i="2"/>
  <c r="I35" i="2"/>
  <c r="N35" i="2" s="1"/>
  <c r="M34" i="2"/>
  <c r="J34" i="2"/>
  <c r="I34" i="2"/>
  <c r="N34" i="2" s="1"/>
  <c r="M33" i="2"/>
  <c r="J33" i="2"/>
  <c r="I33" i="2"/>
  <c r="M32" i="2"/>
  <c r="J32" i="2"/>
  <c r="I32" i="2"/>
  <c r="N32" i="2" s="1"/>
  <c r="M31" i="2"/>
  <c r="J31" i="2"/>
  <c r="I31" i="2"/>
  <c r="N31" i="2" s="1"/>
  <c r="M30" i="2"/>
  <c r="J30" i="2"/>
  <c r="I30" i="2"/>
  <c r="N30" i="2" s="1"/>
  <c r="M29" i="2"/>
  <c r="J29" i="2"/>
  <c r="I29" i="2"/>
  <c r="N29" i="2" s="1"/>
  <c r="M28" i="2"/>
  <c r="J28" i="2"/>
  <c r="I28" i="2"/>
  <c r="N28" i="2" s="1"/>
  <c r="M27" i="2"/>
  <c r="J27" i="2"/>
  <c r="I27" i="2"/>
  <c r="N27" i="2" s="1"/>
  <c r="G26" i="2"/>
  <c r="M26" i="2" s="1"/>
  <c r="G25" i="2"/>
  <c r="M25" i="2" s="1"/>
  <c r="G24" i="2"/>
  <c r="G76" i="2" s="1"/>
  <c r="G77" i="2" s="1"/>
  <c r="M23" i="2"/>
  <c r="J23" i="2"/>
  <c r="I23" i="2"/>
  <c r="N23" i="2" s="1"/>
  <c r="M22" i="2"/>
  <c r="J22" i="2"/>
  <c r="I22" i="2"/>
  <c r="N22" i="2" s="1"/>
  <c r="M21" i="2"/>
  <c r="J21" i="2"/>
  <c r="I21" i="2"/>
  <c r="N21" i="2" s="1"/>
  <c r="M20" i="2"/>
  <c r="J20" i="2"/>
  <c r="I20" i="2"/>
  <c r="N20" i="2" s="1"/>
  <c r="M19" i="2"/>
  <c r="J19" i="2"/>
  <c r="I19" i="2"/>
  <c r="N19" i="2" s="1"/>
  <c r="M18" i="2"/>
  <c r="J18" i="2"/>
  <c r="I18" i="2"/>
  <c r="N18" i="2" s="1"/>
  <c r="M17" i="2"/>
  <c r="J17" i="2"/>
  <c r="I17" i="2"/>
  <c r="N17" i="2" s="1"/>
  <c r="M16" i="2"/>
  <c r="J16" i="2"/>
  <c r="I16" i="2"/>
  <c r="M15" i="2"/>
  <c r="J15" i="2"/>
  <c r="I15" i="2"/>
  <c r="N15" i="2" s="1"/>
  <c r="M14" i="2"/>
  <c r="J14" i="2"/>
  <c r="I14" i="2"/>
  <c r="N14" i="2" s="1"/>
  <c r="M13" i="2"/>
  <c r="J13" i="2"/>
  <c r="I13" i="2"/>
  <c r="N13" i="2" s="1"/>
  <c r="M12" i="2"/>
  <c r="J12" i="2"/>
  <c r="I12" i="2"/>
  <c r="M11" i="2"/>
  <c r="J11" i="2"/>
  <c r="I11" i="2"/>
  <c r="N11" i="2" s="1"/>
  <c r="M10" i="2"/>
  <c r="J10" i="2"/>
  <c r="I10" i="2"/>
  <c r="N10" i="2" s="1"/>
  <c r="M9" i="2"/>
  <c r="J9" i="2"/>
  <c r="I9" i="2"/>
  <c r="N9" i="2" s="1"/>
  <c r="M8" i="2"/>
  <c r="J8" i="2"/>
  <c r="I8" i="2"/>
  <c r="N8" i="2" s="1"/>
  <c r="M7" i="2"/>
  <c r="J7" i="2"/>
  <c r="I7" i="2"/>
  <c r="M6" i="2"/>
  <c r="J6" i="2"/>
  <c r="I6" i="2"/>
  <c r="N6" i="2" s="1"/>
  <c r="M5" i="2"/>
  <c r="J5" i="2"/>
  <c r="I5" i="2"/>
  <c r="J4" i="1" l="1"/>
  <c r="I75" i="1"/>
  <c r="I24" i="2"/>
  <c r="M72" i="2"/>
  <c r="J24" i="2"/>
  <c r="J83" i="2" s="1"/>
  <c r="I51" i="2"/>
  <c r="M24" i="2"/>
  <c r="M76" i="2" s="1"/>
  <c r="J51" i="2"/>
  <c r="M74" i="2"/>
  <c r="N61" i="2"/>
  <c r="I26" i="2"/>
  <c r="N33" i="2"/>
  <c r="J26" i="2"/>
  <c r="N45" i="2"/>
  <c r="N54" i="2"/>
  <c r="N5" i="2"/>
  <c r="N12" i="2"/>
  <c r="N16" i="2"/>
  <c r="N50" i="2"/>
  <c r="I79" i="2"/>
  <c r="J66" i="2"/>
  <c r="N66" i="2" s="1"/>
  <c r="I25" i="2"/>
  <c r="N25" i="2" s="1"/>
  <c r="I60" i="2"/>
  <c r="N60" i="2" s="1"/>
  <c r="M64" i="2"/>
  <c r="M73" i="2"/>
  <c r="I52" i="2"/>
  <c r="N52" i="2" s="1"/>
  <c r="N7" i="2"/>
  <c r="I64" i="2"/>
  <c r="N64" i="2" s="1"/>
  <c r="I73" i="2"/>
  <c r="N73" i="2" s="1"/>
  <c r="M52" i="2"/>
  <c r="M66" i="2"/>
  <c r="J25" i="2"/>
  <c r="J60" i="2"/>
  <c r="I49" i="2"/>
  <c r="J49" i="2"/>
  <c r="I72" i="2"/>
  <c r="N72" i="2" s="1"/>
  <c r="I74" i="2"/>
  <c r="N74" i="2" s="1"/>
  <c r="N26" i="2" l="1"/>
  <c r="J79" i="2"/>
  <c r="N51" i="2"/>
  <c r="N24" i="2"/>
  <c r="I76" i="2"/>
  <c r="N49" i="2"/>
  <c r="N83" i="2" s="1"/>
  <c r="N79" i="2"/>
  <c r="F75" i="1" l="1"/>
  <c r="E75" i="1"/>
  <c r="A75" i="1"/>
  <c r="G73" i="1"/>
  <c r="J73" i="1" s="1"/>
  <c r="G72" i="1"/>
  <c r="J72" i="1" s="1"/>
  <c r="G71" i="1"/>
  <c r="J71" i="1" s="1"/>
  <c r="G65" i="1"/>
  <c r="J65" i="1" s="1"/>
  <c r="G63" i="1"/>
  <c r="J63" i="1" s="1"/>
  <c r="G59" i="1"/>
  <c r="J59" i="1" s="1"/>
  <c r="G51" i="1"/>
  <c r="J51" i="1" s="1"/>
  <c r="G50" i="1"/>
  <c r="J50" i="1" s="1"/>
  <c r="G48" i="1"/>
  <c r="J48" i="1" s="1"/>
  <c r="G25" i="1"/>
  <c r="J25" i="1" s="1"/>
  <c r="G24" i="1"/>
  <c r="J24" i="1" s="1"/>
  <c r="G23" i="1"/>
  <c r="J23" i="1" s="1"/>
  <c r="G75" i="1" l="1"/>
  <c r="J7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<sst xmlns="http://schemas.openxmlformats.org/spreadsheetml/2006/main" count="444" uniqueCount="171">
  <si>
    <t>Decoración NAVIDAD 2025</t>
  </si>
  <si>
    <t>PIEZAS POR TIENDA</t>
  </si>
  <si>
    <t xml:space="preserve">ACRILICO </t>
  </si>
  <si>
    <t>No</t>
  </si>
  <si>
    <t>Tienda</t>
  </si>
  <si>
    <t>Zona</t>
  </si>
  <si>
    <t>Plaza</t>
  </si>
  <si>
    <t>ESTRUCTURA GRANDE</t>
  </si>
  <si>
    <t>ESTRUCTURA CHICA</t>
  </si>
  <si>
    <t>BACK GRANDE</t>
  </si>
  <si>
    <t>BACK CHICO</t>
  </si>
  <si>
    <t>Matriz (p. zapato)</t>
  </si>
  <si>
    <t>León</t>
  </si>
  <si>
    <t>Plaza del zapato</t>
  </si>
  <si>
    <t>Potosina (p. zapato)</t>
  </si>
  <si>
    <t>Franco (p. zapato)</t>
  </si>
  <si>
    <t>Galerías León</t>
  </si>
  <si>
    <t>Galería del Zapato</t>
  </si>
  <si>
    <t>Plaza Mayor</t>
  </si>
  <si>
    <t>Pakoy</t>
  </si>
  <si>
    <t>México Centro</t>
  </si>
  <si>
    <t>Cuernavaca</t>
  </si>
  <si>
    <t>México Sur</t>
  </si>
  <si>
    <t>Plaza Cuernavaca</t>
  </si>
  <si>
    <t>Galerías Metepec</t>
  </si>
  <si>
    <t xml:space="preserve">Outlet León </t>
  </si>
  <si>
    <t>Plaza Mulza</t>
  </si>
  <si>
    <t>Galerias Coapa</t>
  </si>
  <si>
    <t>Galerías Coapa</t>
  </si>
  <si>
    <t>Querétaro</t>
  </si>
  <si>
    <t>Galerías Querétaro</t>
  </si>
  <si>
    <t>Morelia</t>
  </si>
  <si>
    <t>Espacio Las Americas</t>
  </si>
  <si>
    <t>Santa Fé</t>
  </si>
  <si>
    <t>México Norte</t>
  </si>
  <si>
    <t>Centro Santa Fe</t>
  </si>
  <si>
    <t>Perisur</t>
  </si>
  <si>
    <t>Centro Comercial Perisur</t>
  </si>
  <si>
    <t>Altacia</t>
  </si>
  <si>
    <t>Centro Comercial Altacia</t>
  </si>
  <si>
    <t>Querétaro Antea</t>
  </si>
  <si>
    <t>Antea Lifestyle Center</t>
  </si>
  <si>
    <t>Lerma</t>
  </si>
  <si>
    <t>Las plazas Outlet Lerma</t>
  </si>
  <si>
    <t>Galerías toluca</t>
  </si>
  <si>
    <t>Galerías Toluca</t>
  </si>
  <si>
    <t>Toreo</t>
  </si>
  <si>
    <t>Toreo Parque Central</t>
  </si>
  <si>
    <t>Viñedo San Miguel</t>
  </si>
  <si>
    <t>Viñedo</t>
  </si>
  <si>
    <t>Plaza Satélite</t>
  </si>
  <si>
    <t>Plaza Satelite</t>
  </si>
  <si>
    <t>Punta Norte Outlets</t>
  </si>
  <si>
    <t>Premium Outlets´Punta Norte</t>
  </si>
  <si>
    <t>Cibeles Irapuato</t>
  </si>
  <si>
    <t>Plaza Cibeles Irapuato</t>
  </si>
  <si>
    <t>Mulza 2</t>
  </si>
  <si>
    <t>Hemisphere San Agustín</t>
  </si>
  <si>
    <t>San Pedro de los Garza</t>
  </si>
  <si>
    <t>Plaza Fiesta San Agustín</t>
  </si>
  <si>
    <t>Hemisphere Galerías Mty</t>
  </si>
  <si>
    <t>Monterrey</t>
  </si>
  <si>
    <t>Galerías Monterrey</t>
  </si>
  <si>
    <t>Aguascalientes</t>
  </si>
  <si>
    <t>Centro Comercial Altaria</t>
  </si>
  <si>
    <t>Galerias Saltillo</t>
  </si>
  <si>
    <t>Norte</t>
  </si>
  <si>
    <t>Galerías Saltillo</t>
  </si>
  <si>
    <t>Hemisphere Sendero</t>
  </si>
  <si>
    <t>Escobedo</t>
  </si>
  <si>
    <t>Plaza Sendeero</t>
  </si>
  <si>
    <t>Hemisphere CVO</t>
  </si>
  <si>
    <t>Galerías Valle Oriente</t>
  </si>
  <si>
    <t>Hemisphere Citadel</t>
  </si>
  <si>
    <t>San Nicolas de los Garza</t>
  </si>
  <si>
    <t>Plaza Citadel</t>
  </si>
  <si>
    <t>San Luis Potosí</t>
  </si>
  <si>
    <t>Plaza San Luis Luxury Fashion Mall</t>
  </si>
  <si>
    <t>Durango Catedral</t>
  </si>
  <si>
    <t>Zona Centro (calle)</t>
  </si>
  <si>
    <t>Durango Paseo</t>
  </si>
  <si>
    <t>Paseo Durango</t>
  </si>
  <si>
    <t>Tampico Altama</t>
  </si>
  <si>
    <t>Centro Comercial Altama</t>
  </si>
  <si>
    <t>Galerias Laguna Torreón</t>
  </si>
  <si>
    <t>Galerías Laguna</t>
  </si>
  <si>
    <t>Hemisphere Cumbres</t>
  </si>
  <si>
    <t>Plaza Cumbres</t>
  </si>
  <si>
    <t>Hemisphere Reynosa</t>
  </si>
  <si>
    <t>Tamaulipas</t>
  </si>
  <si>
    <t>Plaza Real Reynosa</t>
  </si>
  <si>
    <t>Tijuana Rio</t>
  </si>
  <si>
    <t>Tijuana</t>
  </si>
  <si>
    <t>Plaza Rio Tijuana</t>
  </si>
  <si>
    <t>Gran Plaza</t>
  </si>
  <si>
    <t>Guadalajara</t>
  </si>
  <si>
    <t>La Gran Plaza Fashion Mall</t>
  </si>
  <si>
    <t>Andares</t>
  </si>
  <si>
    <t>Andares Centro Comercial</t>
  </si>
  <si>
    <t>Tijuana Hipódromo</t>
  </si>
  <si>
    <t>Galerías Hipódromo</t>
  </si>
  <si>
    <t>Gdl Outlet</t>
  </si>
  <si>
    <t>Las plazas Outlet Jalisco</t>
  </si>
  <si>
    <t>Chihuahua</t>
  </si>
  <si>
    <t>Fashion Mall Chihuahua</t>
  </si>
  <si>
    <t>Hermosillo</t>
  </si>
  <si>
    <t>Varias</t>
  </si>
  <si>
    <t>Galerías Mall Sonora</t>
  </si>
  <si>
    <t>Plaza del sol</t>
  </si>
  <si>
    <t>Plaza del Sol</t>
  </si>
  <si>
    <t>Culiacán</t>
  </si>
  <si>
    <t>Pacifico</t>
  </si>
  <si>
    <t>Forum Culiacan</t>
  </si>
  <si>
    <t>Mochis</t>
  </si>
  <si>
    <t>Paseo los Mochis</t>
  </si>
  <si>
    <t>Galerias Mazatlán</t>
  </si>
  <si>
    <t>Galerías Mazatlán</t>
  </si>
  <si>
    <t>Tlaquepaque</t>
  </si>
  <si>
    <t>Forum Tlaquepaque</t>
  </si>
  <si>
    <t>Galerías Gdl</t>
  </si>
  <si>
    <t>Plaza Galerías Guadalajara</t>
  </si>
  <si>
    <t xml:space="preserve">Midtwon </t>
  </si>
  <si>
    <t>Midtown Jalisco</t>
  </si>
  <si>
    <t>Las Misiones</t>
  </si>
  <si>
    <t>Cd. Juárez</t>
  </si>
  <si>
    <t>Plaza Las Misiones</t>
  </si>
  <si>
    <t>Gdl. Santa Anita</t>
  </si>
  <si>
    <t>Galerías Santa Anita</t>
  </si>
  <si>
    <t>Veracruz plaza américas</t>
  </si>
  <si>
    <t>Sur</t>
  </si>
  <si>
    <t>Las Americas Centro Comercial</t>
  </si>
  <si>
    <t>Puebla</t>
  </si>
  <si>
    <t>México sur</t>
  </si>
  <si>
    <t>Luxury Hall Puebla</t>
  </si>
  <si>
    <t>Villahermosa</t>
  </si>
  <si>
    <t>Plaza Altabrisa Tabasco</t>
  </si>
  <si>
    <t>Cancún</t>
  </si>
  <si>
    <t>Caribe</t>
  </si>
  <si>
    <t>Plaza Americas</t>
  </si>
  <si>
    <t>Veracruz Andamar</t>
  </si>
  <si>
    <t>Andamar LifeStyle Center</t>
  </si>
  <si>
    <t>Puebla Serdán</t>
  </si>
  <si>
    <t>Galerías Serdán</t>
  </si>
  <si>
    <t>Galerias Merida</t>
  </si>
  <si>
    <t>Galerías Merida</t>
  </si>
  <si>
    <t>Mitikha</t>
  </si>
  <si>
    <t>Mexico</t>
  </si>
  <si>
    <t xml:space="preserve">Mitikha </t>
  </si>
  <si>
    <t>Península</t>
  </si>
  <si>
    <t>Peninsula</t>
  </si>
  <si>
    <t>Xalapa</t>
  </si>
  <si>
    <t>Veracruz</t>
  </si>
  <si>
    <t>Uruapan T-31</t>
  </si>
  <si>
    <t xml:space="preserve">Michoacan </t>
  </si>
  <si>
    <t>Acoxpa</t>
  </si>
  <si>
    <t>México</t>
  </si>
  <si>
    <t>Linda vista</t>
  </si>
  <si>
    <t>Oasis</t>
  </si>
  <si>
    <t>Ecatepec</t>
  </si>
  <si>
    <t>Cd Jardín</t>
  </si>
  <si>
    <t>Pachuca</t>
  </si>
  <si>
    <t>Total pzas</t>
  </si>
  <si>
    <t>PROMEDIO X TIENDA</t>
  </si>
  <si>
    <t xml:space="preserve">ADORNO CHICO </t>
  </si>
  <si>
    <t>ADRONO GRANDE</t>
  </si>
  <si>
    <t>ACCESORIOS</t>
  </si>
  <si>
    <t xml:space="preserve">ENOK </t>
  </si>
  <si>
    <t>MAROLA</t>
  </si>
  <si>
    <t xml:space="preserve">ENTREGA 14 DE NOVIEMBRE </t>
  </si>
  <si>
    <t xml:space="preserve">ENTREGA 18 DE NOVIEMBRE </t>
  </si>
  <si>
    <t xml:space="preserve">ENTREGA 20 DE 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</si>
</sst>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 &quot;&quot;$&quot;* #,##0.00&quot; &quot;;&quot;-&quot;&quot;$&quot;* #,##0.00&quot; &quot;;&quot; &quot;&quot;$&quot;* &quot;-&quot;??&quot; &quot;"/>
    <numFmt numFmtId="165" formatCode="&quot;$&quot;#,##0.00"/>
  </numFmts>
  <fonts count="2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8"/>
      <name val="BankGothic Lt BT"/>
    </font>
    <font>
      <sz val="12"/>
      <color theme="1"/>
      <name val="Champagne &amp; Limousines"/>
      <family val="2"/>
    </font>
    <font>
      <b/>
      <sz val="14"/>
      <name val="Calibri"/>
      <family val="2"/>
    </font>
    <font>
      <b/>
      <sz val="16"/>
      <color theme="0"/>
      <name val="Calibri"/>
      <family val="2"/>
    </font>
    <font>
      <b/>
      <sz val="12"/>
      <color theme="1"/>
      <name val="Champagne &amp; Limousines"/>
    </font>
    <font>
      <sz val="9"/>
      <color indexed="9"/>
      <name val="Calibri"/>
      <family val="2"/>
    </font>
    <font>
      <b/>
      <sz val="10"/>
      <color theme="1"/>
      <name val="Champagne &amp; Limousines"/>
    </font>
    <font>
      <sz val="9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color indexed="23"/>
      <name val="Helvetica"/>
    </font>
    <font>
      <sz val="11"/>
      <color indexed="15"/>
      <name val="Calibri"/>
      <family val="2"/>
    </font>
    <font>
      <b/>
      <sz val="18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i/>
      <sz val="11"/>
      <color theme="0"/>
      <name val="Calibri"/>
      <family val="2"/>
    </font>
    <font>
      <sz val="11"/>
      <color theme="0"/>
      <name val="Calibri"/>
      <family val="2"/>
    </font>
    <font>
      <b/>
      <sz val="9"/>
      <name val="Arial"/>
      <family val="2"/>
    </font>
    <font>
      <b/>
      <sz val="16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44" fontId="1" fillId="0" borderId="0" applyFont="0" applyFill="0" applyBorder="0" applyAlignment="0" applyProtection="0"/>
    <xf numFmtId="0" fontId="1" fillId="0" borderId="0" applyNumberFormat="0" applyFill="0" applyBorder="0" applyProtection="0"/>
  </cellStyleXfs>
  <cellXfs count="97">
    <xf numFmtId="0" fontId="0" fillId="0" borderId="0" xfId="0"/>
    <xf numFmtId="0" fontId="3" fillId="3" borderId="1" xfId="0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8" fillId="7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165" fontId="10" fillId="8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4" fontId="0" fillId="4" borderId="1" xfId="0" applyNumberFormat="1" applyFill="1" applyBorder="1"/>
    <xf numFmtId="0" fontId="7" fillId="6" borderId="4" xfId="0" applyNumberFormat="1" applyFont="1" applyFill="1" applyBorder="1" applyAlignment="1">
      <alignment horizontal="center" vertical="center" wrapText="1"/>
    </xf>
    <xf numFmtId="1" fontId="11" fillId="9" borderId="4" xfId="2" applyNumberFormat="1" applyFont="1" applyFill="1" applyBorder="1" applyAlignment="1">
      <alignment horizontal="center" vertical="center"/>
    </xf>
    <xf numFmtId="165" fontId="10" fillId="8" borderId="3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10" borderId="5" xfId="0" applyNumberFormat="1" applyFont="1" applyFill="1" applyBorder="1" applyAlignment="1">
      <alignment horizontal="center" vertical="center" wrapText="1"/>
    </xf>
    <xf numFmtId="0" fontId="7" fillId="6" borderId="7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4" fillId="8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Fill="1" applyBorder="1"/>
    <xf numFmtId="0" fontId="0" fillId="0" borderId="0" xfId="0" applyFill="1" applyBorder="1"/>
    <xf numFmtId="0" fontId="0" fillId="5" borderId="11" xfId="0" applyFill="1" applyBorder="1"/>
    <xf numFmtId="0" fontId="0" fillId="0" borderId="0" xfId="0" applyFill="1" applyBorder="1" applyAlignment="1">
      <alignment vertical="center"/>
    </xf>
    <xf numFmtId="0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" fontId="0" fillId="0" borderId="0" xfId="0" applyNumberFormat="1" applyFill="1"/>
    <xf numFmtId="0" fontId="0" fillId="0" borderId="0" xfId="0" applyNumberFormat="1" applyAlignment="1">
      <alignment horizontal="center" vertical="center"/>
    </xf>
    <xf numFmtId="49" fontId="19" fillId="12" borderId="4" xfId="0" applyNumberFormat="1" applyFont="1" applyFill="1" applyBorder="1" applyAlignment="1">
      <alignment vertical="center"/>
    </xf>
    <xf numFmtId="49" fontId="19" fillId="12" borderId="4" xfId="0" applyNumberFormat="1" applyFont="1" applyFill="1" applyBorder="1" applyAlignment="1">
      <alignment horizontal="center" vertical="center"/>
    </xf>
    <xf numFmtId="49" fontId="19" fillId="12" borderId="5" xfId="0" applyNumberFormat="1" applyFont="1" applyFill="1" applyBorder="1" applyAlignment="1">
      <alignment vertical="center"/>
    </xf>
    <xf numFmtId="49" fontId="19" fillId="12" borderId="5" xfId="0" applyNumberFormat="1" applyFont="1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/>
    </xf>
    <xf numFmtId="49" fontId="19" fillId="12" borderId="6" xfId="0" applyNumberFormat="1" applyFont="1" applyFill="1" applyBorder="1" applyAlignment="1">
      <alignment vertical="center"/>
    </xf>
    <xf numFmtId="49" fontId="19" fillId="12" borderId="6" xfId="0" applyNumberFormat="1" applyFont="1" applyFill="1" applyBorder="1" applyAlignment="1">
      <alignment horizontal="center" vertical="center"/>
    </xf>
    <xf numFmtId="49" fontId="19" fillId="12" borderId="1" xfId="0" applyNumberFormat="1" applyFont="1" applyFill="1" applyBorder="1" applyAlignment="1">
      <alignment vertical="center"/>
    </xf>
    <xf numFmtId="0" fontId="19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vertical="center"/>
    </xf>
    <xf numFmtId="49" fontId="19" fillId="12" borderId="1" xfId="0" applyNumberFormat="1" applyFont="1" applyFill="1" applyBorder="1" applyAlignment="1">
      <alignment horizontal="center" vertical="center"/>
    </xf>
    <xf numFmtId="9" fontId="20" fillId="4" borderId="1" xfId="0" applyNumberFormat="1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9" fontId="20" fillId="13" borderId="1" xfId="0" applyNumberFormat="1" applyFont="1" applyFill="1" applyBorder="1" applyAlignment="1">
      <alignment horizontal="center" vertical="center"/>
    </xf>
    <xf numFmtId="44" fontId="0" fillId="13" borderId="1" xfId="0" applyNumberFormat="1" applyFill="1" applyBorder="1"/>
    <xf numFmtId="164" fontId="10" fillId="14" borderId="1" xfId="0" applyNumberFormat="1" applyFont="1" applyFill="1" applyBorder="1" applyAlignment="1">
      <alignment horizontal="center" vertical="center" wrapText="1"/>
    </xf>
    <xf numFmtId="165" fontId="10" fillId="14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NumberFormat="1" applyBorder="1"/>
    <xf numFmtId="44" fontId="0" fillId="0" borderId="1" xfId="0" applyNumberFormat="1" applyBorder="1"/>
    <xf numFmtId="0" fontId="0" fillId="0" borderId="0" xfId="0" applyNumberFormat="1" applyAlignment="1">
      <alignment horizontal="center"/>
    </xf>
    <xf numFmtId="0" fontId="7" fillId="15" borderId="5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49" fontId="19" fillId="12" borderId="5" xfId="0" applyNumberFormat="1" applyFont="1" applyFill="1" applyBorder="1" applyAlignment="1">
      <alignment horizontal="left" vertical="center"/>
    </xf>
    <xf numFmtId="0" fontId="7" fillId="10" borderId="8" xfId="0" applyNumberFormat="1" applyFont="1" applyFill="1" applyBorder="1" applyAlignment="1">
      <alignment horizontal="center" vertical="center" wrapText="1"/>
    </xf>
    <xf numFmtId="0" fontId="7" fillId="10" borderId="7" xfId="0" applyNumberFormat="1" applyFont="1" applyFill="1" applyBorder="1" applyAlignment="1">
      <alignment horizontal="center" vertical="center" wrapText="1"/>
    </xf>
    <xf numFmtId="49" fontId="8" fillId="7" borderId="12" xfId="0" applyNumberFormat="1" applyFont="1" applyFill="1" applyBorder="1" applyAlignment="1">
      <alignment horizontal="center" vertical="center" wrapText="1"/>
    </xf>
    <xf numFmtId="164" fontId="10" fillId="14" borderId="12" xfId="0" applyNumberFormat="1" applyFont="1" applyFill="1" applyBorder="1" applyAlignment="1">
      <alignment horizontal="center" vertical="center" wrapText="1"/>
    </xf>
    <xf numFmtId="1" fontId="0" fillId="0" borderId="12" xfId="0" applyNumberFormat="1" applyBorder="1"/>
    <xf numFmtId="0" fontId="0" fillId="0" borderId="12" xfId="0" applyNumberFormat="1" applyBorder="1"/>
    <xf numFmtId="0" fontId="5" fillId="4" borderId="1" xfId="0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1" fontId="11" fillId="9" borderId="1" xfId="2" applyNumberFormat="1" applyFont="1" applyFill="1" applyBorder="1" applyAlignment="1">
      <alignment horizontal="center" vertical="center"/>
    </xf>
    <xf numFmtId="1" fontId="12" fillId="9" borderId="1" xfId="0" applyNumberFormat="1" applyFont="1" applyFill="1" applyBorder="1" applyAlignment="1">
      <alignment horizontal="center" vertical="center"/>
    </xf>
    <xf numFmtId="0" fontId="7" fillId="10" borderId="1" xfId="0" applyNumberFormat="1" applyFont="1" applyFill="1" applyBorder="1" applyAlignment="1">
      <alignment horizontal="center" vertical="center" wrapText="1"/>
    </xf>
    <xf numFmtId="0" fontId="7" fillId="15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/>
    </xf>
    <xf numFmtId="165" fontId="10" fillId="8" borderId="2" xfId="0" applyNumberFormat="1" applyFont="1" applyFill="1" applyBorder="1" applyAlignment="1">
      <alignment horizontal="center" vertical="center" wrapText="1"/>
    </xf>
    <xf numFmtId="165" fontId="10" fillId="8" borderId="3" xfId="0" applyNumberFormat="1" applyFont="1" applyFill="1" applyBorder="1" applyAlignment="1">
      <alignment horizontal="center" vertical="center" wrapText="1"/>
    </xf>
    <xf numFmtId="165" fontId="20" fillId="11" borderId="0" xfId="0" applyNumberFormat="1" applyFont="1" applyFill="1" applyBorder="1" applyAlignment="1">
      <alignment horizontal="center" vertical="center"/>
    </xf>
    <xf numFmtId="44" fontId="20" fillId="11" borderId="0" xfId="0" applyNumberFormat="1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" fontId="14" fillId="8" borderId="1" xfId="0" applyNumberFormat="1" applyFont="1" applyFill="1" applyBorder="1" applyAlignment="1">
      <alignment horizontal="center"/>
    </xf>
    <xf numFmtId="1" fontId="11" fillId="9" borderId="14" xfId="2" applyNumberFormat="1" applyFont="1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/>
    </xf>
    <xf numFmtId="1" fontId="12" fillId="3" borderId="15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C1EC9211-4C0F-4105-8E72-F1DBC6A7DC6F}"/>
  </cellStyles>
  <dxfs count="2"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56A1-E180-4519-9952-0C0EE68F56B7}">
  <sheetPr>
    <pageSetUpPr fitToPage="1"/>
  </sheetPr>
  <dimension ref="A1:IA94"/>
  <sheetViews>
    <sheetView tabSelected="1" zoomScale="70" zoomScaleNormal="70" workbookViewId="0">
      <pane ySplit="3" topLeftCell="A4" activePane="bottomLeft" state="frozen"/>
      <selection pane="bottomLeft" activeCell="I87" sqref="I87"/>
    </sheetView>
  </sheetViews>
  <sheetFormatPr baseColWidth="10" defaultColWidth="10.85546875" defaultRowHeight="14.25" customHeight="1"/>
  <cols>
    <col min="1" max="1" width="5.85546875" style="3" customWidth="1"/>
    <col min="2" max="2" width="33.28515625" style="3" customWidth="1"/>
    <col min="3" max="3" width="21" style="39" hidden="1" customWidth="1"/>
    <col min="4" max="4" width="33.85546875" style="39" customWidth="1"/>
    <col min="5" max="5" width="18.140625" style="3" customWidth="1"/>
    <col min="6" max="6" width="22.5703125" style="3" customWidth="1"/>
    <col min="7" max="8" width="20.28515625" style="25" customWidth="1"/>
    <col min="9" max="9" width="22.7109375" style="61" customWidth="1"/>
    <col min="10" max="10" width="23" style="3" customWidth="1"/>
    <col min="12" max="235" width="10.85546875" style="3" customWidth="1"/>
  </cols>
  <sheetData>
    <row r="1" spans="1:10" ht="109.35" customHeight="1">
      <c r="A1" s="77" t="s">
        <v>0</v>
      </c>
      <c r="B1" s="77"/>
      <c r="C1" s="77"/>
      <c r="D1" s="77"/>
      <c r="E1" s="1" t="e" vm="1">
        <v>#VALUE!</v>
      </c>
      <c r="F1" s="1" t="e" vm="2">
        <v>#VALUE!</v>
      </c>
      <c r="G1" s="2" t="e" vm="3">
        <v>#VALUE!</v>
      </c>
      <c r="H1" s="2" t="e" vm="4">
        <v>#VALUE!</v>
      </c>
      <c r="I1" s="61" t="e" vm="5">
        <v>#VALUE!</v>
      </c>
      <c r="J1" s="91" t="s">
        <v>1</v>
      </c>
    </row>
    <row r="2" spans="1:10" ht="31.9" customHeight="1">
      <c r="A2" s="77"/>
      <c r="B2" s="77"/>
      <c r="C2" s="77"/>
      <c r="D2" s="77"/>
      <c r="E2" s="79" t="s">
        <v>2</v>
      </c>
      <c r="F2" s="79"/>
      <c r="G2" s="79"/>
      <c r="H2" s="79"/>
      <c r="J2" s="92"/>
    </row>
    <row r="3" spans="1:10" ht="50.45" customHeight="1">
      <c r="A3" s="6" t="s">
        <v>3</v>
      </c>
      <c r="B3" s="6" t="s">
        <v>4</v>
      </c>
      <c r="C3" s="6" t="s">
        <v>5</v>
      </c>
      <c r="D3" s="6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163</v>
      </c>
      <c r="J3" s="5"/>
    </row>
    <row r="4" spans="1:10" s="3" customFormat="1" ht="14.25" customHeight="1">
      <c r="A4" s="10">
        <v>1</v>
      </c>
      <c r="B4" s="40" t="s">
        <v>11</v>
      </c>
      <c r="C4" s="41" t="s">
        <v>12</v>
      </c>
      <c r="D4" s="41" t="s">
        <v>13</v>
      </c>
      <c r="E4" s="11">
        <v>2</v>
      </c>
      <c r="F4" s="11">
        <v>2</v>
      </c>
      <c r="G4" s="11">
        <v>0</v>
      </c>
      <c r="H4" s="94">
        <v>2</v>
      </c>
      <c r="I4" s="95">
        <f>E4+F4</f>
        <v>4</v>
      </c>
      <c r="J4" s="96">
        <f>SUM(E4:I4)</f>
        <v>10</v>
      </c>
    </row>
    <row r="5" spans="1:10" s="3" customFormat="1" ht="14.25" customHeight="1">
      <c r="A5" s="13">
        <v>2</v>
      </c>
      <c r="B5" s="42" t="s">
        <v>14</v>
      </c>
      <c r="C5" s="43" t="s">
        <v>12</v>
      </c>
      <c r="D5" s="43" t="s">
        <v>13</v>
      </c>
      <c r="E5" s="11">
        <v>0</v>
      </c>
      <c r="F5" s="11">
        <v>0</v>
      </c>
      <c r="G5" s="11">
        <v>0</v>
      </c>
      <c r="H5" s="94">
        <v>4</v>
      </c>
      <c r="I5" s="95">
        <v>3</v>
      </c>
      <c r="J5" s="96">
        <f t="shared" ref="J5:J68" si="0">SUM(E5:I5)</f>
        <v>7</v>
      </c>
    </row>
    <row r="6" spans="1:10" s="3" customFormat="1" ht="14.25" customHeight="1">
      <c r="A6" s="13">
        <v>3</v>
      </c>
      <c r="B6" s="42" t="s">
        <v>15</v>
      </c>
      <c r="C6" s="43" t="s">
        <v>12</v>
      </c>
      <c r="D6" s="43" t="s">
        <v>13</v>
      </c>
      <c r="E6" s="11">
        <v>0</v>
      </c>
      <c r="F6" s="11">
        <v>2</v>
      </c>
      <c r="G6" s="11">
        <v>0</v>
      </c>
      <c r="H6" s="94">
        <v>2</v>
      </c>
      <c r="I6" s="95">
        <v>3</v>
      </c>
      <c r="J6" s="96">
        <f t="shared" si="0"/>
        <v>7</v>
      </c>
    </row>
    <row r="7" spans="1:10" s="3" customFormat="1" ht="14.25" customHeight="1">
      <c r="A7" s="13">
        <v>4</v>
      </c>
      <c r="B7" s="42" t="s">
        <v>16</v>
      </c>
      <c r="C7" s="43" t="s">
        <v>12</v>
      </c>
      <c r="D7" s="43" t="s">
        <v>17</v>
      </c>
      <c r="E7" s="11">
        <v>2</v>
      </c>
      <c r="F7" s="11">
        <v>3</v>
      </c>
      <c r="G7" s="11">
        <v>2</v>
      </c>
      <c r="H7" s="94">
        <v>2</v>
      </c>
      <c r="I7" s="95">
        <f>E7+F7</f>
        <v>5</v>
      </c>
      <c r="J7" s="96">
        <f t="shared" si="0"/>
        <v>14</v>
      </c>
    </row>
    <row r="8" spans="1:10" s="3" customFormat="1" ht="14.25" customHeight="1">
      <c r="A8" s="13">
        <v>5</v>
      </c>
      <c r="B8" s="42" t="s">
        <v>18</v>
      </c>
      <c r="C8" s="43" t="s">
        <v>12</v>
      </c>
      <c r="D8" s="43" t="s">
        <v>18</v>
      </c>
      <c r="E8" s="11">
        <v>2</v>
      </c>
      <c r="F8" s="11">
        <v>2</v>
      </c>
      <c r="G8" s="11">
        <v>2</v>
      </c>
      <c r="H8" s="94">
        <v>4</v>
      </c>
      <c r="I8" s="95">
        <f>E8+F8</f>
        <v>4</v>
      </c>
      <c r="J8" s="96">
        <f t="shared" si="0"/>
        <v>14</v>
      </c>
    </row>
    <row r="9" spans="1:10" s="3" customFormat="1" ht="14.25" customHeight="1">
      <c r="A9" s="13">
        <v>7</v>
      </c>
      <c r="B9" s="42" t="s">
        <v>19</v>
      </c>
      <c r="C9" s="43" t="s">
        <v>20</v>
      </c>
      <c r="D9" s="44"/>
      <c r="E9" s="11">
        <v>4</v>
      </c>
      <c r="F9" s="11">
        <v>4</v>
      </c>
      <c r="G9" s="11">
        <v>4</v>
      </c>
      <c r="H9" s="94">
        <v>4</v>
      </c>
      <c r="I9" s="95">
        <f>E9+F9</f>
        <v>8</v>
      </c>
      <c r="J9" s="96">
        <f t="shared" si="0"/>
        <v>24</v>
      </c>
    </row>
    <row r="10" spans="1:10" s="3" customFormat="1" ht="14.25" customHeight="1">
      <c r="A10" s="14">
        <v>8</v>
      </c>
      <c r="B10" s="42" t="s">
        <v>21</v>
      </c>
      <c r="C10" s="43" t="s">
        <v>22</v>
      </c>
      <c r="D10" s="43" t="s">
        <v>23</v>
      </c>
      <c r="E10" s="11">
        <v>3</v>
      </c>
      <c r="F10" s="11">
        <v>3</v>
      </c>
      <c r="G10" s="11">
        <v>3</v>
      </c>
      <c r="H10" s="94">
        <v>3</v>
      </c>
      <c r="I10" s="95">
        <f>E10+F10</f>
        <v>6</v>
      </c>
      <c r="J10" s="96">
        <f t="shared" si="0"/>
        <v>18</v>
      </c>
    </row>
    <row r="11" spans="1:10" s="3" customFormat="1" ht="14.25" customHeight="1">
      <c r="A11" s="13">
        <v>9</v>
      </c>
      <c r="B11" s="42" t="s">
        <v>24</v>
      </c>
      <c r="C11" s="43" t="s">
        <v>20</v>
      </c>
      <c r="D11" s="43" t="s">
        <v>24</v>
      </c>
      <c r="E11" s="11">
        <v>4</v>
      </c>
      <c r="F11" s="11">
        <v>4</v>
      </c>
      <c r="G11" s="11">
        <v>2</v>
      </c>
      <c r="H11" s="94">
        <v>4</v>
      </c>
      <c r="I11" s="95">
        <f>E11+F11</f>
        <v>8</v>
      </c>
      <c r="J11" s="96">
        <f t="shared" si="0"/>
        <v>22</v>
      </c>
    </row>
    <row r="12" spans="1:10" s="3" customFormat="1" ht="14.25" customHeight="1">
      <c r="A12" s="13">
        <v>10</v>
      </c>
      <c r="B12" s="42" t="s">
        <v>25</v>
      </c>
      <c r="C12" s="43" t="s">
        <v>12</v>
      </c>
      <c r="D12" s="43" t="s">
        <v>26</v>
      </c>
      <c r="E12" s="11">
        <v>2</v>
      </c>
      <c r="F12" s="11">
        <v>2</v>
      </c>
      <c r="G12" s="11">
        <v>2</v>
      </c>
      <c r="H12" s="94">
        <v>2</v>
      </c>
      <c r="I12" s="95">
        <f>E12+F12</f>
        <v>4</v>
      </c>
      <c r="J12" s="96">
        <f t="shared" si="0"/>
        <v>12</v>
      </c>
    </row>
    <row r="13" spans="1:10" s="3" customFormat="1" ht="14.25" customHeight="1">
      <c r="A13" s="13">
        <v>12</v>
      </c>
      <c r="B13" s="64" t="s">
        <v>28</v>
      </c>
      <c r="C13" s="43" t="s">
        <v>22</v>
      </c>
      <c r="D13" s="43" t="s">
        <v>28</v>
      </c>
      <c r="E13" s="11">
        <v>2</v>
      </c>
      <c r="F13" s="11">
        <v>2</v>
      </c>
      <c r="G13" s="11">
        <v>2</v>
      </c>
      <c r="H13" s="94">
        <v>2</v>
      </c>
      <c r="I13" s="95">
        <f>E13+F13</f>
        <v>4</v>
      </c>
      <c r="J13" s="96">
        <f t="shared" si="0"/>
        <v>12</v>
      </c>
    </row>
    <row r="14" spans="1:10" s="3" customFormat="1" ht="14.25" customHeight="1">
      <c r="A14" s="14">
        <v>13</v>
      </c>
      <c r="B14" s="42" t="s">
        <v>29</v>
      </c>
      <c r="C14" s="43" t="s">
        <v>20</v>
      </c>
      <c r="D14" s="43" t="s">
        <v>30</v>
      </c>
      <c r="E14" s="11">
        <v>2</v>
      </c>
      <c r="F14" s="11">
        <v>2</v>
      </c>
      <c r="G14" s="11">
        <v>2</v>
      </c>
      <c r="H14" s="94">
        <v>4</v>
      </c>
      <c r="I14" s="95">
        <f>E14+F14</f>
        <v>4</v>
      </c>
      <c r="J14" s="96">
        <f t="shared" si="0"/>
        <v>14</v>
      </c>
    </row>
    <row r="15" spans="1:10" s="3" customFormat="1" ht="14.25" customHeight="1">
      <c r="A15" s="14">
        <v>14</v>
      </c>
      <c r="B15" s="42" t="s">
        <v>31</v>
      </c>
      <c r="C15" s="43" t="s">
        <v>20</v>
      </c>
      <c r="D15" s="43" t="s">
        <v>32</v>
      </c>
      <c r="E15" s="11">
        <v>0</v>
      </c>
      <c r="F15" s="11">
        <v>0</v>
      </c>
      <c r="G15" s="11">
        <v>5</v>
      </c>
      <c r="H15" s="94">
        <v>4</v>
      </c>
      <c r="I15" s="95">
        <v>6</v>
      </c>
      <c r="J15" s="96">
        <f t="shared" si="0"/>
        <v>15</v>
      </c>
    </row>
    <row r="16" spans="1:10" s="3" customFormat="1" ht="14.25" customHeight="1">
      <c r="A16" s="14">
        <v>16</v>
      </c>
      <c r="B16" s="42" t="s">
        <v>33</v>
      </c>
      <c r="C16" s="43" t="s">
        <v>34</v>
      </c>
      <c r="D16" s="43" t="s">
        <v>35</v>
      </c>
      <c r="E16" s="11">
        <v>2</v>
      </c>
      <c r="F16" s="11">
        <v>3</v>
      </c>
      <c r="G16" s="11">
        <v>3</v>
      </c>
      <c r="H16" s="94">
        <v>0</v>
      </c>
      <c r="I16" s="95">
        <f>E16+F16</f>
        <v>5</v>
      </c>
      <c r="J16" s="96">
        <f t="shared" si="0"/>
        <v>13</v>
      </c>
    </row>
    <row r="17" spans="1:10" s="3" customFormat="1" ht="14.25" customHeight="1">
      <c r="A17" s="14">
        <v>17</v>
      </c>
      <c r="B17" s="42" t="s">
        <v>36</v>
      </c>
      <c r="C17" s="43" t="s">
        <v>22</v>
      </c>
      <c r="D17" s="43" t="s">
        <v>37</v>
      </c>
      <c r="E17" s="11">
        <v>2</v>
      </c>
      <c r="F17" s="11">
        <v>3</v>
      </c>
      <c r="G17" s="11">
        <v>4</v>
      </c>
      <c r="H17" s="94">
        <v>4</v>
      </c>
      <c r="I17" s="95">
        <f>E17+F17</f>
        <v>5</v>
      </c>
      <c r="J17" s="96">
        <f t="shared" si="0"/>
        <v>18</v>
      </c>
    </row>
    <row r="18" spans="1:10" s="3" customFormat="1" ht="14.25" customHeight="1">
      <c r="A18" s="14">
        <v>19</v>
      </c>
      <c r="B18" s="42" t="s">
        <v>38</v>
      </c>
      <c r="C18" s="43" t="s">
        <v>12</v>
      </c>
      <c r="D18" s="43" t="s">
        <v>39</v>
      </c>
      <c r="E18" s="11">
        <v>4</v>
      </c>
      <c r="F18" s="11">
        <v>4</v>
      </c>
      <c r="G18" s="11">
        <v>3</v>
      </c>
      <c r="H18" s="94">
        <v>2</v>
      </c>
      <c r="I18" s="95">
        <f>E18+F18</f>
        <v>8</v>
      </c>
      <c r="J18" s="96">
        <f t="shared" si="0"/>
        <v>21</v>
      </c>
    </row>
    <row r="19" spans="1:10" s="3" customFormat="1" ht="14.25" customHeight="1">
      <c r="A19" s="14">
        <v>20</v>
      </c>
      <c r="B19" s="42" t="s">
        <v>40</v>
      </c>
      <c r="C19" s="43" t="s">
        <v>20</v>
      </c>
      <c r="D19" s="43" t="s">
        <v>41</v>
      </c>
      <c r="E19" s="11">
        <v>1</v>
      </c>
      <c r="F19" s="11">
        <v>3</v>
      </c>
      <c r="G19" s="11">
        <v>2</v>
      </c>
      <c r="H19" s="94">
        <v>2</v>
      </c>
      <c r="I19" s="95">
        <f>E19+F19</f>
        <v>4</v>
      </c>
      <c r="J19" s="96">
        <f t="shared" si="0"/>
        <v>12</v>
      </c>
    </row>
    <row r="20" spans="1:10" s="3" customFormat="1" ht="14.25" customHeight="1">
      <c r="A20" s="14">
        <v>22</v>
      </c>
      <c r="B20" s="42" t="s">
        <v>42</v>
      </c>
      <c r="C20" s="43" t="s">
        <v>20</v>
      </c>
      <c r="D20" s="43" t="s">
        <v>43</v>
      </c>
      <c r="E20" s="11">
        <v>4</v>
      </c>
      <c r="F20" s="11">
        <v>1</v>
      </c>
      <c r="G20" s="11">
        <v>3</v>
      </c>
      <c r="H20" s="94">
        <v>2</v>
      </c>
      <c r="I20" s="95">
        <f>E20+F20</f>
        <v>5</v>
      </c>
      <c r="J20" s="96">
        <f t="shared" si="0"/>
        <v>15</v>
      </c>
    </row>
    <row r="21" spans="1:10" s="3" customFormat="1" ht="14.25" customHeight="1">
      <c r="A21" s="13">
        <v>23</v>
      </c>
      <c r="B21" s="42" t="s">
        <v>44</v>
      </c>
      <c r="C21" s="43" t="s">
        <v>20</v>
      </c>
      <c r="D21" s="43" t="s">
        <v>45</v>
      </c>
      <c r="E21" s="11">
        <v>4</v>
      </c>
      <c r="F21" s="11">
        <v>4</v>
      </c>
      <c r="G21" s="11">
        <v>3</v>
      </c>
      <c r="H21" s="94">
        <v>2</v>
      </c>
      <c r="I21" s="95">
        <f>E21+F21</f>
        <v>8</v>
      </c>
      <c r="J21" s="96">
        <f t="shared" si="0"/>
        <v>21</v>
      </c>
    </row>
    <row r="22" spans="1:10" s="3" customFormat="1" ht="14.25" customHeight="1">
      <c r="A22" s="13">
        <v>24</v>
      </c>
      <c r="B22" s="42" t="s">
        <v>46</v>
      </c>
      <c r="C22" s="43" t="s">
        <v>34</v>
      </c>
      <c r="D22" s="43" t="s">
        <v>47</v>
      </c>
      <c r="E22" s="11">
        <v>2</v>
      </c>
      <c r="F22" s="11">
        <v>4</v>
      </c>
      <c r="G22" s="11">
        <v>4</v>
      </c>
      <c r="H22" s="94">
        <v>4</v>
      </c>
      <c r="I22" s="95">
        <f>E22+F22</f>
        <v>6</v>
      </c>
      <c r="J22" s="96">
        <f t="shared" si="0"/>
        <v>20</v>
      </c>
    </row>
    <row r="23" spans="1:10" s="3" customFormat="1" ht="14.25" customHeight="1">
      <c r="A23" s="14">
        <v>25</v>
      </c>
      <c r="B23" s="42" t="s">
        <v>48</v>
      </c>
      <c r="C23" s="43" t="s">
        <v>12</v>
      </c>
      <c r="D23" s="43" t="s">
        <v>49</v>
      </c>
      <c r="E23" s="11">
        <v>2</v>
      </c>
      <c r="F23" s="11">
        <v>2</v>
      </c>
      <c r="G23" s="11">
        <f t="shared" ref="G23:G25" si="1">E23</f>
        <v>2</v>
      </c>
      <c r="H23" s="94">
        <v>2</v>
      </c>
      <c r="I23" s="95">
        <f>E23+F23</f>
        <v>4</v>
      </c>
      <c r="J23" s="96">
        <f t="shared" si="0"/>
        <v>12</v>
      </c>
    </row>
    <row r="24" spans="1:10" s="3" customFormat="1" ht="14.25" customHeight="1">
      <c r="A24" s="13">
        <v>26</v>
      </c>
      <c r="B24" s="42" t="s">
        <v>50</v>
      </c>
      <c r="C24" s="43" t="s">
        <v>34</v>
      </c>
      <c r="D24" s="43" t="s">
        <v>51</v>
      </c>
      <c r="E24" s="11">
        <v>10</v>
      </c>
      <c r="F24" s="11">
        <v>10</v>
      </c>
      <c r="G24" s="11">
        <f t="shared" si="1"/>
        <v>10</v>
      </c>
      <c r="H24" s="94">
        <v>10</v>
      </c>
      <c r="I24" s="95">
        <v>8</v>
      </c>
      <c r="J24" s="96">
        <f t="shared" si="0"/>
        <v>48</v>
      </c>
    </row>
    <row r="25" spans="1:10" s="3" customFormat="1" ht="14.25" customHeight="1">
      <c r="A25" s="13">
        <v>27</v>
      </c>
      <c r="B25" s="42" t="s">
        <v>52</v>
      </c>
      <c r="C25" s="43" t="s">
        <v>34</v>
      </c>
      <c r="D25" s="43" t="s">
        <v>53</v>
      </c>
      <c r="E25" s="11">
        <v>2</v>
      </c>
      <c r="F25" s="11">
        <v>3</v>
      </c>
      <c r="G25" s="11">
        <f t="shared" si="1"/>
        <v>2</v>
      </c>
      <c r="H25" s="94">
        <v>1</v>
      </c>
      <c r="I25" s="95">
        <f>E25+F25</f>
        <v>5</v>
      </c>
      <c r="J25" s="96">
        <f t="shared" si="0"/>
        <v>13</v>
      </c>
    </row>
    <row r="26" spans="1:10" s="3" customFormat="1" ht="14.25" customHeight="1">
      <c r="A26" s="13">
        <v>28</v>
      </c>
      <c r="B26" s="42" t="s">
        <v>54</v>
      </c>
      <c r="C26" s="43" t="s">
        <v>12</v>
      </c>
      <c r="D26" s="43" t="s">
        <v>55</v>
      </c>
      <c r="E26" s="11">
        <v>4</v>
      </c>
      <c r="F26" s="11">
        <v>4</v>
      </c>
      <c r="G26" s="11">
        <v>3</v>
      </c>
      <c r="H26" s="94">
        <v>2</v>
      </c>
      <c r="I26" s="95">
        <f>E26+F26</f>
        <v>8</v>
      </c>
      <c r="J26" s="96">
        <f t="shared" si="0"/>
        <v>21</v>
      </c>
    </row>
    <row r="27" spans="1:10" s="3" customFormat="1" ht="14.25" customHeight="1">
      <c r="A27" s="13">
        <v>29</v>
      </c>
      <c r="B27" s="42" t="s">
        <v>56</v>
      </c>
      <c r="C27" s="43" t="s">
        <v>12</v>
      </c>
      <c r="D27" s="43" t="s">
        <v>26</v>
      </c>
      <c r="E27" s="11">
        <v>1</v>
      </c>
      <c r="F27" s="11">
        <v>3</v>
      </c>
      <c r="G27" s="11">
        <v>2</v>
      </c>
      <c r="H27" s="94">
        <v>2</v>
      </c>
      <c r="I27" s="95">
        <f>E27+F27</f>
        <v>4</v>
      </c>
      <c r="J27" s="96">
        <f t="shared" si="0"/>
        <v>12</v>
      </c>
    </row>
    <row r="28" spans="1:10" s="3" customFormat="1" ht="14.25" customHeight="1">
      <c r="A28" s="13">
        <v>50</v>
      </c>
      <c r="B28" s="42" t="s">
        <v>57</v>
      </c>
      <c r="C28" s="43" t="s">
        <v>58</v>
      </c>
      <c r="D28" s="43" t="s">
        <v>59</v>
      </c>
      <c r="E28" s="11">
        <v>2</v>
      </c>
      <c r="F28" s="11">
        <v>4</v>
      </c>
      <c r="G28" s="11">
        <v>4</v>
      </c>
      <c r="H28" s="94">
        <v>3</v>
      </c>
      <c r="I28" s="95">
        <f>E28+F28</f>
        <v>6</v>
      </c>
      <c r="J28" s="96">
        <f t="shared" si="0"/>
        <v>19</v>
      </c>
    </row>
    <row r="29" spans="1:10" s="3" customFormat="1" ht="14.25" customHeight="1">
      <c r="A29" s="13">
        <v>54</v>
      </c>
      <c r="B29" s="42" t="s">
        <v>60</v>
      </c>
      <c r="C29" s="43" t="s">
        <v>61</v>
      </c>
      <c r="D29" s="43" t="s">
        <v>62</v>
      </c>
      <c r="E29" s="11">
        <v>2</v>
      </c>
      <c r="F29" s="11">
        <v>3</v>
      </c>
      <c r="G29" s="11">
        <v>6</v>
      </c>
      <c r="H29" s="94">
        <v>3</v>
      </c>
      <c r="I29" s="95">
        <f>E29+F29</f>
        <v>5</v>
      </c>
      <c r="J29" s="96">
        <f t="shared" si="0"/>
        <v>19</v>
      </c>
    </row>
    <row r="30" spans="1:10" s="3" customFormat="1" ht="14.25" customHeight="1">
      <c r="A30" s="13">
        <v>55</v>
      </c>
      <c r="B30" s="42" t="s">
        <v>63</v>
      </c>
      <c r="C30" s="43" t="s">
        <v>12</v>
      </c>
      <c r="D30" s="43" t="s">
        <v>64</v>
      </c>
      <c r="E30" s="11">
        <v>4</v>
      </c>
      <c r="F30" s="11">
        <v>2</v>
      </c>
      <c r="G30" s="11">
        <v>4</v>
      </c>
      <c r="H30" s="94">
        <v>2</v>
      </c>
      <c r="I30" s="95">
        <f>E30+F30</f>
        <v>6</v>
      </c>
      <c r="J30" s="96">
        <f t="shared" si="0"/>
        <v>18</v>
      </c>
    </row>
    <row r="31" spans="1:10" s="3" customFormat="1" ht="14.25" customHeight="1">
      <c r="A31" s="13">
        <v>59</v>
      </c>
      <c r="B31" s="42" t="s">
        <v>65</v>
      </c>
      <c r="C31" s="43" t="s">
        <v>66</v>
      </c>
      <c r="D31" s="43" t="s">
        <v>67</v>
      </c>
      <c r="E31" s="11">
        <v>4</v>
      </c>
      <c r="F31" s="11">
        <v>0</v>
      </c>
      <c r="G31" s="11">
        <v>2</v>
      </c>
      <c r="H31" s="94">
        <v>2</v>
      </c>
      <c r="I31" s="95">
        <f>E31+F31</f>
        <v>4</v>
      </c>
      <c r="J31" s="96">
        <f t="shared" si="0"/>
        <v>12</v>
      </c>
    </row>
    <row r="32" spans="1:10" s="3" customFormat="1" ht="14.25" customHeight="1">
      <c r="A32" s="13">
        <v>60</v>
      </c>
      <c r="B32" s="42" t="s">
        <v>68</v>
      </c>
      <c r="C32" s="43" t="s">
        <v>69</v>
      </c>
      <c r="D32" s="43" t="s">
        <v>70</v>
      </c>
      <c r="E32" s="11">
        <v>0</v>
      </c>
      <c r="F32" s="11">
        <v>2</v>
      </c>
      <c r="G32" s="11">
        <v>4</v>
      </c>
      <c r="H32" s="94">
        <v>4</v>
      </c>
      <c r="I32" s="95">
        <v>3</v>
      </c>
      <c r="J32" s="96">
        <f t="shared" si="0"/>
        <v>13</v>
      </c>
    </row>
    <row r="33" spans="1:10" s="3" customFormat="1" ht="14.25" customHeight="1">
      <c r="A33" s="13">
        <v>61</v>
      </c>
      <c r="B33" s="42" t="s">
        <v>71</v>
      </c>
      <c r="C33" s="43" t="s">
        <v>61</v>
      </c>
      <c r="D33" s="43" t="s">
        <v>72</v>
      </c>
      <c r="E33" s="11">
        <v>6</v>
      </c>
      <c r="F33" s="11">
        <v>2</v>
      </c>
      <c r="G33" s="11">
        <v>4</v>
      </c>
      <c r="H33" s="94">
        <v>4</v>
      </c>
      <c r="I33" s="95">
        <f>E33+F33</f>
        <v>8</v>
      </c>
      <c r="J33" s="96">
        <f t="shared" si="0"/>
        <v>24</v>
      </c>
    </row>
    <row r="34" spans="1:10" s="3" customFormat="1" ht="14.25" customHeight="1">
      <c r="A34" s="13">
        <v>62</v>
      </c>
      <c r="B34" s="42" t="s">
        <v>73</v>
      </c>
      <c r="C34" s="43" t="s">
        <v>74</v>
      </c>
      <c r="D34" s="43" t="s">
        <v>75</v>
      </c>
      <c r="E34" s="11">
        <v>0</v>
      </c>
      <c r="F34" s="11">
        <v>2</v>
      </c>
      <c r="G34" s="11">
        <v>4</v>
      </c>
      <c r="H34" s="94">
        <v>4</v>
      </c>
      <c r="I34" s="95">
        <v>3</v>
      </c>
      <c r="J34" s="96">
        <f t="shared" si="0"/>
        <v>13</v>
      </c>
    </row>
    <row r="35" spans="1:10" s="3" customFormat="1" ht="14.25" customHeight="1">
      <c r="A35" s="13">
        <v>63</v>
      </c>
      <c r="B35" s="42" t="s">
        <v>76</v>
      </c>
      <c r="C35" s="43" t="s">
        <v>12</v>
      </c>
      <c r="D35" s="43" t="s">
        <v>77</v>
      </c>
      <c r="E35" s="11">
        <v>4</v>
      </c>
      <c r="F35" s="11">
        <v>2</v>
      </c>
      <c r="G35" s="11">
        <v>4</v>
      </c>
      <c r="H35" s="94">
        <v>2</v>
      </c>
      <c r="I35" s="95">
        <f>E35+F35</f>
        <v>6</v>
      </c>
      <c r="J35" s="96">
        <f t="shared" si="0"/>
        <v>18</v>
      </c>
    </row>
    <row r="36" spans="1:10" s="3" customFormat="1" ht="14.25" customHeight="1">
      <c r="A36" s="14">
        <v>64</v>
      </c>
      <c r="B36" s="42" t="s">
        <v>78</v>
      </c>
      <c r="C36" s="43" t="s">
        <v>66</v>
      </c>
      <c r="D36" s="43" t="s">
        <v>79</v>
      </c>
      <c r="E36" s="11">
        <v>2</v>
      </c>
      <c r="F36" s="11">
        <v>1</v>
      </c>
      <c r="G36" s="11">
        <v>2</v>
      </c>
      <c r="H36" s="94">
        <v>0</v>
      </c>
      <c r="I36" s="95">
        <f>E36+F36</f>
        <v>3</v>
      </c>
      <c r="J36" s="96">
        <f t="shared" si="0"/>
        <v>8</v>
      </c>
    </row>
    <row r="37" spans="1:10" s="3" customFormat="1" ht="14.25" customHeight="1">
      <c r="A37" s="14">
        <v>65</v>
      </c>
      <c r="B37" s="42" t="s">
        <v>80</v>
      </c>
      <c r="C37" s="43" t="s">
        <v>66</v>
      </c>
      <c r="D37" s="43" t="s">
        <v>81</v>
      </c>
      <c r="E37" s="11">
        <v>2</v>
      </c>
      <c r="F37" s="11">
        <v>4</v>
      </c>
      <c r="G37" s="11">
        <v>4</v>
      </c>
      <c r="H37" s="94">
        <v>2</v>
      </c>
      <c r="I37" s="95">
        <f>E37+F37</f>
        <v>6</v>
      </c>
      <c r="J37" s="96">
        <f t="shared" si="0"/>
        <v>18</v>
      </c>
    </row>
    <row r="38" spans="1:10" s="3" customFormat="1" ht="14.25" customHeight="1">
      <c r="A38" s="14">
        <v>66</v>
      </c>
      <c r="B38" s="42" t="s">
        <v>82</v>
      </c>
      <c r="C38" s="43" t="s">
        <v>66</v>
      </c>
      <c r="D38" s="43" t="s">
        <v>83</v>
      </c>
      <c r="E38" s="11">
        <v>7</v>
      </c>
      <c r="F38" s="11">
        <v>3</v>
      </c>
      <c r="G38" s="11">
        <v>5</v>
      </c>
      <c r="H38" s="94">
        <v>5</v>
      </c>
      <c r="I38" s="95">
        <v>8</v>
      </c>
      <c r="J38" s="96">
        <f t="shared" si="0"/>
        <v>28</v>
      </c>
    </row>
    <row r="39" spans="1:10" s="3" customFormat="1" ht="14.25" customHeight="1">
      <c r="A39" s="14">
        <v>67</v>
      </c>
      <c r="B39" s="42" t="s">
        <v>84</v>
      </c>
      <c r="C39" s="43" t="s">
        <v>66</v>
      </c>
      <c r="D39" s="43" t="s">
        <v>85</v>
      </c>
      <c r="E39" s="11">
        <v>0</v>
      </c>
      <c r="F39" s="11">
        <v>0</v>
      </c>
      <c r="G39" s="11">
        <v>10</v>
      </c>
      <c r="H39" s="94">
        <v>10</v>
      </c>
      <c r="I39" s="95">
        <v>6</v>
      </c>
      <c r="J39" s="96">
        <f t="shared" si="0"/>
        <v>26</v>
      </c>
    </row>
    <row r="40" spans="1:10" s="3" customFormat="1" ht="14.25" customHeight="1">
      <c r="A40" s="13">
        <v>68</v>
      </c>
      <c r="B40" s="42" t="s">
        <v>86</v>
      </c>
      <c r="C40" s="43" t="s">
        <v>61</v>
      </c>
      <c r="D40" s="43" t="s">
        <v>87</v>
      </c>
      <c r="E40" s="11">
        <v>3</v>
      </c>
      <c r="F40" s="11">
        <v>8</v>
      </c>
      <c r="G40" s="11">
        <v>6</v>
      </c>
      <c r="H40" s="94">
        <v>6</v>
      </c>
      <c r="I40" s="95">
        <v>8</v>
      </c>
      <c r="J40" s="96">
        <f t="shared" si="0"/>
        <v>31</v>
      </c>
    </row>
    <row r="41" spans="1:10" s="3" customFormat="1" ht="14.25" customHeight="1">
      <c r="A41" s="13">
        <v>69</v>
      </c>
      <c r="B41" s="42" t="s">
        <v>88</v>
      </c>
      <c r="C41" s="43" t="s">
        <v>89</v>
      </c>
      <c r="D41" s="43" t="s">
        <v>90</v>
      </c>
      <c r="E41" s="11">
        <v>10</v>
      </c>
      <c r="F41" s="11">
        <v>6</v>
      </c>
      <c r="G41" s="11">
        <v>5</v>
      </c>
      <c r="H41" s="94">
        <v>5</v>
      </c>
      <c r="I41" s="95">
        <v>8</v>
      </c>
      <c r="J41" s="96">
        <f t="shared" si="0"/>
        <v>34</v>
      </c>
    </row>
    <row r="42" spans="1:10" s="3" customFormat="1" ht="14.25" customHeight="1">
      <c r="A42" s="62">
        <v>101</v>
      </c>
      <c r="B42" s="42" t="s">
        <v>91</v>
      </c>
      <c r="C42" s="43" t="s">
        <v>92</v>
      </c>
      <c r="D42" s="43" t="s">
        <v>93</v>
      </c>
      <c r="E42" s="11">
        <v>2</v>
      </c>
      <c r="F42" s="11">
        <v>2</v>
      </c>
      <c r="G42" s="11">
        <v>2</v>
      </c>
      <c r="H42" s="94">
        <v>2</v>
      </c>
      <c r="I42" s="95">
        <f>E42+F42</f>
        <v>4</v>
      </c>
      <c r="J42" s="96">
        <f t="shared" si="0"/>
        <v>12</v>
      </c>
    </row>
    <row r="43" spans="1:10" s="3" customFormat="1" ht="14.25" customHeight="1">
      <c r="A43" s="13">
        <v>104</v>
      </c>
      <c r="B43" s="42" t="s">
        <v>94</v>
      </c>
      <c r="C43" s="43" t="s">
        <v>95</v>
      </c>
      <c r="D43" s="43" t="s">
        <v>96</v>
      </c>
      <c r="E43" s="11">
        <v>0</v>
      </c>
      <c r="F43" s="11">
        <v>4</v>
      </c>
      <c r="G43" s="11">
        <v>2</v>
      </c>
      <c r="H43" s="94">
        <v>2</v>
      </c>
      <c r="I43" s="95">
        <f>E43+F43</f>
        <v>4</v>
      </c>
      <c r="J43" s="96">
        <f t="shared" si="0"/>
        <v>12</v>
      </c>
    </row>
    <row r="44" spans="1:10" s="3" customFormat="1" ht="14.25" customHeight="1">
      <c r="A44" s="13">
        <v>105</v>
      </c>
      <c r="B44" s="42" t="s">
        <v>97</v>
      </c>
      <c r="C44" s="43" t="s">
        <v>95</v>
      </c>
      <c r="D44" s="43" t="s">
        <v>98</v>
      </c>
      <c r="E44" s="11">
        <v>0</v>
      </c>
      <c r="F44" s="11">
        <v>4</v>
      </c>
      <c r="G44" s="11">
        <v>2</v>
      </c>
      <c r="H44" s="94">
        <v>2</v>
      </c>
      <c r="I44" s="95">
        <f>E44+F44</f>
        <v>4</v>
      </c>
      <c r="J44" s="96">
        <f t="shared" si="0"/>
        <v>12</v>
      </c>
    </row>
    <row r="45" spans="1:10" s="3" customFormat="1" ht="14.25" customHeight="1">
      <c r="A45" s="62">
        <v>106</v>
      </c>
      <c r="B45" s="42" t="s">
        <v>99</v>
      </c>
      <c r="C45" s="43" t="s">
        <v>92</v>
      </c>
      <c r="D45" s="43" t="s">
        <v>100</v>
      </c>
      <c r="E45" s="11">
        <v>2</v>
      </c>
      <c r="F45" s="11">
        <v>2</v>
      </c>
      <c r="G45" s="11">
        <v>4</v>
      </c>
      <c r="H45" s="94">
        <v>4</v>
      </c>
      <c r="I45" s="95">
        <f>E45+F45</f>
        <v>4</v>
      </c>
      <c r="J45" s="96">
        <f t="shared" si="0"/>
        <v>16</v>
      </c>
    </row>
    <row r="46" spans="1:10" s="3" customFormat="1" ht="14.25" customHeight="1">
      <c r="A46" s="13">
        <v>107</v>
      </c>
      <c r="B46" s="42" t="s">
        <v>101</v>
      </c>
      <c r="C46" s="43" t="s">
        <v>95</v>
      </c>
      <c r="D46" s="43" t="s">
        <v>102</v>
      </c>
      <c r="E46" s="11">
        <v>4</v>
      </c>
      <c r="F46" s="11">
        <v>2</v>
      </c>
      <c r="G46" s="11">
        <v>3</v>
      </c>
      <c r="H46" s="94">
        <v>3</v>
      </c>
      <c r="I46" s="95">
        <f>E46+F46</f>
        <v>6</v>
      </c>
      <c r="J46" s="96">
        <f t="shared" si="0"/>
        <v>18</v>
      </c>
    </row>
    <row r="47" spans="1:10" s="3" customFormat="1" ht="14.25" customHeight="1">
      <c r="A47" s="14">
        <v>108</v>
      </c>
      <c r="B47" s="42" t="s">
        <v>103</v>
      </c>
      <c r="C47" s="43" t="s">
        <v>66</v>
      </c>
      <c r="D47" s="43" t="s">
        <v>104</v>
      </c>
      <c r="E47" s="11">
        <v>2</v>
      </c>
      <c r="F47" s="11">
        <v>2</v>
      </c>
      <c r="G47" s="11">
        <v>3</v>
      </c>
      <c r="H47" s="94">
        <v>3</v>
      </c>
      <c r="I47" s="95">
        <f>E47+F47</f>
        <v>4</v>
      </c>
      <c r="J47" s="96">
        <f t="shared" si="0"/>
        <v>14</v>
      </c>
    </row>
    <row r="48" spans="1:10" s="3" customFormat="1" ht="14.25" customHeight="1">
      <c r="A48" s="62">
        <v>109</v>
      </c>
      <c r="B48" s="42" t="s">
        <v>105</v>
      </c>
      <c r="C48" s="43" t="s">
        <v>106</v>
      </c>
      <c r="D48" s="43" t="s">
        <v>107</v>
      </c>
      <c r="E48" s="11">
        <v>4</v>
      </c>
      <c r="F48" s="11">
        <v>2</v>
      </c>
      <c r="G48" s="11">
        <f t="shared" ref="G48" si="2">E48</f>
        <v>4</v>
      </c>
      <c r="H48" s="94">
        <v>0</v>
      </c>
      <c r="I48" s="95">
        <f>E48+F48</f>
        <v>6</v>
      </c>
      <c r="J48" s="96">
        <f t="shared" si="0"/>
        <v>16</v>
      </c>
    </row>
    <row r="49" spans="1:10" s="3" customFormat="1" ht="14.25" customHeight="1">
      <c r="A49" s="13">
        <v>110</v>
      </c>
      <c r="B49" s="42" t="s">
        <v>108</v>
      </c>
      <c r="C49" s="43" t="s">
        <v>95</v>
      </c>
      <c r="D49" s="43" t="s">
        <v>109</v>
      </c>
      <c r="E49" s="11">
        <v>3</v>
      </c>
      <c r="F49" s="11">
        <v>2</v>
      </c>
      <c r="G49" s="11">
        <v>3</v>
      </c>
      <c r="H49" s="94">
        <v>2</v>
      </c>
      <c r="I49" s="95">
        <f>E49+F49</f>
        <v>5</v>
      </c>
      <c r="J49" s="96">
        <f t="shared" si="0"/>
        <v>15</v>
      </c>
    </row>
    <row r="50" spans="1:10" s="3" customFormat="1" ht="14.25" customHeight="1">
      <c r="A50" s="14">
        <v>111</v>
      </c>
      <c r="B50" s="42" t="s">
        <v>110</v>
      </c>
      <c r="C50" s="43" t="s">
        <v>111</v>
      </c>
      <c r="D50" s="43" t="s">
        <v>112</v>
      </c>
      <c r="E50" s="11">
        <v>2</v>
      </c>
      <c r="F50" s="11">
        <v>2</v>
      </c>
      <c r="G50" s="11">
        <f t="shared" ref="G50:G51" si="3">E50</f>
        <v>2</v>
      </c>
      <c r="H50" s="94">
        <v>2</v>
      </c>
      <c r="I50" s="95">
        <f>E50+F50</f>
        <v>4</v>
      </c>
      <c r="J50" s="96">
        <f t="shared" si="0"/>
        <v>12</v>
      </c>
    </row>
    <row r="51" spans="1:10" s="3" customFormat="1" ht="14.25" customHeight="1">
      <c r="A51" s="14">
        <v>112</v>
      </c>
      <c r="B51" s="42" t="s">
        <v>113</v>
      </c>
      <c r="C51" s="43" t="s">
        <v>111</v>
      </c>
      <c r="D51" s="43" t="s">
        <v>114</v>
      </c>
      <c r="E51" s="11">
        <v>4</v>
      </c>
      <c r="F51" s="11">
        <v>6</v>
      </c>
      <c r="G51" s="11">
        <f t="shared" si="3"/>
        <v>4</v>
      </c>
      <c r="H51" s="94">
        <v>4</v>
      </c>
      <c r="I51" s="95">
        <v>8</v>
      </c>
      <c r="J51" s="96">
        <f t="shared" si="0"/>
        <v>26</v>
      </c>
    </row>
    <row r="52" spans="1:10" s="3" customFormat="1" ht="14.25" customHeight="1">
      <c r="A52" s="14">
        <v>113</v>
      </c>
      <c r="B52" s="42" t="s">
        <v>115</v>
      </c>
      <c r="C52" s="43" t="s">
        <v>111</v>
      </c>
      <c r="D52" s="43" t="s">
        <v>116</v>
      </c>
      <c r="E52" s="11">
        <v>4</v>
      </c>
      <c r="F52" s="11">
        <v>3</v>
      </c>
      <c r="G52" s="11">
        <v>3</v>
      </c>
      <c r="H52" s="94">
        <v>3</v>
      </c>
      <c r="I52" s="95">
        <f>E52+F52</f>
        <v>7</v>
      </c>
      <c r="J52" s="96">
        <f t="shared" si="0"/>
        <v>20</v>
      </c>
    </row>
    <row r="53" spans="1:10" s="3" customFormat="1" ht="14.25" customHeight="1">
      <c r="A53" s="13">
        <v>114</v>
      </c>
      <c r="B53" s="42" t="s">
        <v>117</v>
      </c>
      <c r="C53" s="43" t="s">
        <v>95</v>
      </c>
      <c r="D53" s="43" t="s">
        <v>118</v>
      </c>
      <c r="E53" s="11">
        <v>4</v>
      </c>
      <c r="F53" s="11">
        <v>6</v>
      </c>
      <c r="G53" s="11">
        <v>4</v>
      </c>
      <c r="H53" s="94">
        <v>3</v>
      </c>
      <c r="I53" s="95">
        <v>8</v>
      </c>
      <c r="J53" s="96">
        <f t="shared" si="0"/>
        <v>25</v>
      </c>
    </row>
    <row r="54" spans="1:10" s="3" customFormat="1" ht="14.25" customHeight="1">
      <c r="A54" s="13">
        <v>115</v>
      </c>
      <c r="B54" s="42" t="s">
        <v>119</v>
      </c>
      <c r="C54" s="43" t="s">
        <v>95</v>
      </c>
      <c r="D54" s="43" t="s">
        <v>120</v>
      </c>
      <c r="E54" s="11">
        <v>7</v>
      </c>
      <c r="F54" s="11">
        <v>7</v>
      </c>
      <c r="G54" s="11">
        <v>6</v>
      </c>
      <c r="H54" s="94">
        <v>5</v>
      </c>
      <c r="I54" s="95">
        <v>8</v>
      </c>
      <c r="J54" s="96">
        <f t="shared" si="0"/>
        <v>33</v>
      </c>
    </row>
    <row r="55" spans="1:10" s="3" customFormat="1" ht="14.25" customHeight="1">
      <c r="A55" s="13">
        <v>116</v>
      </c>
      <c r="B55" s="42" t="s">
        <v>121</v>
      </c>
      <c r="C55" s="43" t="s">
        <v>95</v>
      </c>
      <c r="D55" s="43" t="s">
        <v>122</v>
      </c>
      <c r="E55" s="11">
        <v>2</v>
      </c>
      <c r="F55" s="11">
        <v>4</v>
      </c>
      <c r="G55" s="11">
        <v>2</v>
      </c>
      <c r="H55" s="94">
        <v>2</v>
      </c>
      <c r="I55" s="95">
        <f>E55+F55</f>
        <v>6</v>
      </c>
      <c r="J55" s="96">
        <f t="shared" si="0"/>
        <v>16</v>
      </c>
    </row>
    <row r="56" spans="1:10" s="3" customFormat="1" ht="14.25" customHeight="1">
      <c r="A56" s="62">
        <v>117</v>
      </c>
      <c r="B56" s="42" t="s">
        <v>123</v>
      </c>
      <c r="C56" s="43" t="s">
        <v>124</v>
      </c>
      <c r="D56" s="43" t="s">
        <v>125</v>
      </c>
      <c r="E56" s="11">
        <v>2</v>
      </c>
      <c r="F56" s="11">
        <v>2</v>
      </c>
      <c r="G56" s="11">
        <v>3</v>
      </c>
      <c r="H56" s="94">
        <v>2</v>
      </c>
      <c r="I56" s="95">
        <f>E56+F56</f>
        <v>4</v>
      </c>
      <c r="J56" s="96">
        <f t="shared" si="0"/>
        <v>13</v>
      </c>
    </row>
    <row r="57" spans="1:10" s="3" customFormat="1" ht="14.25" customHeight="1">
      <c r="A57" s="13">
        <v>118</v>
      </c>
      <c r="B57" s="42" t="s">
        <v>126</v>
      </c>
      <c r="C57" s="43" t="s">
        <v>95</v>
      </c>
      <c r="D57" s="43" t="s">
        <v>127</v>
      </c>
      <c r="E57" s="11">
        <v>0</v>
      </c>
      <c r="F57" s="11">
        <v>6</v>
      </c>
      <c r="G57" s="11">
        <v>3</v>
      </c>
      <c r="H57" s="94">
        <v>3</v>
      </c>
      <c r="I57" s="95">
        <f>E57+F57</f>
        <v>6</v>
      </c>
      <c r="J57" s="96">
        <f t="shared" si="0"/>
        <v>18</v>
      </c>
    </row>
    <row r="58" spans="1:10" s="3" customFormat="1" ht="14.25" customHeight="1">
      <c r="A58" s="14">
        <v>152</v>
      </c>
      <c r="B58" s="42" t="s">
        <v>128</v>
      </c>
      <c r="C58" s="43" t="s">
        <v>129</v>
      </c>
      <c r="D58" s="43" t="s">
        <v>130</v>
      </c>
      <c r="E58" s="11">
        <v>2</v>
      </c>
      <c r="F58" s="11">
        <v>2</v>
      </c>
      <c r="G58" s="11">
        <v>2</v>
      </c>
      <c r="H58" s="94">
        <v>2</v>
      </c>
      <c r="I58" s="95">
        <f>E58+F58</f>
        <v>4</v>
      </c>
      <c r="J58" s="96">
        <f t="shared" si="0"/>
        <v>12</v>
      </c>
    </row>
    <row r="59" spans="1:10" s="3" customFormat="1" ht="14.25" customHeight="1">
      <c r="A59" s="14">
        <v>153</v>
      </c>
      <c r="B59" s="42" t="s">
        <v>131</v>
      </c>
      <c r="C59" s="43" t="s">
        <v>132</v>
      </c>
      <c r="D59" s="43" t="s">
        <v>133</v>
      </c>
      <c r="E59" s="11">
        <v>0</v>
      </c>
      <c r="F59" s="11">
        <v>2</v>
      </c>
      <c r="G59" s="11">
        <f t="shared" ref="G59" si="4">E59</f>
        <v>0</v>
      </c>
      <c r="H59" s="94">
        <v>2</v>
      </c>
      <c r="I59" s="95">
        <f>E59+F59</f>
        <v>2</v>
      </c>
      <c r="J59" s="96">
        <f t="shared" si="0"/>
        <v>6</v>
      </c>
    </row>
    <row r="60" spans="1:10" s="3" customFormat="1" ht="14.25" customHeight="1">
      <c r="A60" s="13">
        <v>154</v>
      </c>
      <c r="B60" s="42" t="s">
        <v>134</v>
      </c>
      <c r="C60" s="43" t="s">
        <v>129</v>
      </c>
      <c r="D60" s="43" t="s">
        <v>135</v>
      </c>
      <c r="E60" s="11">
        <v>8</v>
      </c>
      <c r="F60" s="11">
        <v>8</v>
      </c>
      <c r="G60" s="11">
        <v>5</v>
      </c>
      <c r="H60" s="94">
        <v>4</v>
      </c>
      <c r="I60" s="95">
        <v>8</v>
      </c>
      <c r="J60" s="96">
        <f t="shared" si="0"/>
        <v>33</v>
      </c>
    </row>
    <row r="61" spans="1:10" s="3" customFormat="1" ht="14.25" customHeight="1">
      <c r="A61" s="62">
        <v>155</v>
      </c>
      <c r="B61" s="42" t="s">
        <v>136</v>
      </c>
      <c r="C61" s="43" t="s">
        <v>137</v>
      </c>
      <c r="D61" s="43" t="s">
        <v>138</v>
      </c>
      <c r="E61" s="11">
        <v>3</v>
      </c>
      <c r="F61" s="11">
        <v>1</v>
      </c>
      <c r="G61" s="11">
        <v>3</v>
      </c>
      <c r="H61" s="94">
        <v>3</v>
      </c>
      <c r="I61" s="95">
        <f>E61+F61</f>
        <v>4</v>
      </c>
      <c r="J61" s="96">
        <f t="shared" si="0"/>
        <v>14</v>
      </c>
    </row>
    <row r="62" spans="1:10" s="3" customFormat="1" ht="14.25" customHeight="1">
      <c r="A62" s="14">
        <v>159</v>
      </c>
      <c r="B62" s="42" t="s">
        <v>139</v>
      </c>
      <c r="C62" s="43" t="s">
        <v>129</v>
      </c>
      <c r="D62" s="43" t="s">
        <v>140</v>
      </c>
      <c r="E62" s="11">
        <v>4</v>
      </c>
      <c r="F62" s="11">
        <v>2</v>
      </c>
      <c r="G62" s="11">
        <v>3</v>
      </c>
      <c r="H62" s="94">
        <v>2</v>
      </c>
      <c r="I62" s="95">
        <f>E62+F62</f>
        <v>6</v>
      </c>
      <c r="J62" s="96">
        <f t="shared" si="0"/>
        <v>17</v>
      </c>
    </row>
    <row r="63" spans="1:10" s="3" customFormat="1" ht="14.25" customHeight="1">
      <c r="A63" s="14">
        <v>160</v>
      </c>
      <c r="B63" s="42" t="s">
        <v>141</v>
      </c>
      <c r="C63" s="43" t="s">
        <v>22</v>
      </c>
      <c r="D63" s="43" t="s">
        <v>142</v>
      </c>
      <c r="E63" s="11">
        <v>4</v>
      </c>
      <c r="F63" s="11">
        <v>2</v>
      </c>
      <c r="G63" s="11">
        <f t="shared" ref="G63" si="5">E63</f>
        <v>4</v>
      </c>
      <c r="H63" s="94">
        <v>2</v>
      </c>
      <c r="I63" s="95">
        <f>E63+F63</f>
        <v>6</v>
      </c>
      <c r="J63" s="96">
        <f t="shared" si="0"/>
        <v>18</v>
      </c>
    </row>
    <row r="64" spans="1:10" s="3" customFormat="1" ht="14.25" customHeight="1">
      <c r="A64" s="62">
        <v>161</v>
      </c>
      <c r="B64" s="42" t="s">
        <v>143</v>
      </c>
      <c r="C64" s="43" t="s">
        <v>137</v>
      </c>
      <c r="D64" s="43" t="s">
        <v>144</v>
      </c>
      <c r="E64" s="11">
        <v>2</v>
      </c>
      <c r="F64" s="11">
        <v>2</v>
      </c>
      <c r="G64" s="11">
        <v>3</v>
      </c>
      <c r="H64" s="94">
        <v>3</v>
      </c>
      <c r="I64" s="95">
        <f>E64+F64</f>
        <v>4</v>
      </c>
      <c r="J64" s="96">
        <f t="shared" si="0"/>
        <v>14</v>
      </c>
    </row>
    <row r="65" spans="1:11" s="3" customFormat="1" ht="14.25" customHeight="1">
      <c r="A65" s="13">
        <v>30</v>
      </c>
      <c r="B65" s="42" t="s">
        <v>145</v>
      </c>
      <c r="C65" s="43" t="s">
        <v>146</v>
      </c>
      <c r="D65" s="43" t="s">
        <v>147</v>
      </c>
      <c r="E65" s="11">
        <v>8</v>
      </c>
      <c r="F65" s="11">
        <v>8</v>
      </c>
      <c r="G65" s="11">
        <f>E65</f>
        <v>8</v>
      </c>
      <c r="H65" s="94">
        <v>8</v>
      </c>
      <c r="I65" s="95">
        <v>8</v>
      </c>
      <c r="J65" s="96">
        <f t="shared" si="0"/>
        <v>40</v>
      </c>
    </row>
    <row r="66" spans="1:11" s="3" customFormat="1" ht="14.25" customHeight="1">
      <c r="A66" s="62">
        <v>119</v>
      </c>
      <c r="B66" s="42" t="s">
        <v>148</v>
      </c>
      <c r="C66" s="43" t="s">
        <v>92</v>
      </c>
      <c r="D66" s="43" t="s">
        <v>149</v>
      </c>
      <c r="E66" s="11">
        <v>2</v>
      </c>
      <c r="F66" s="11">
        <v>6</v>
      </c>
      <c r="G66" s="11">
        <v>8</v>
      </c>
      <c r="H66" s="94">
        <v>8</v>
      </c>
      <c r="I66" s="95">
        <f>E66+F66</f>
        <v>8</v>
      </c>
      <c r="J66" s="96">
        <f t="shared" si="0"/>
        <v>32</v>
      </c>
    </row>
    <row r="67" spans="1:11" s="3" customFormat="1" ht="14.25" customHeight="1">
      <c r="A67" s="13">
        <v>163</v>
      </c>
      <c r="B67" s="45" t="s">
        <v>150</v>
      </c>
      <c r="C67" s="46" t="s">
        <v>151</v>
      </c>
      <c r="D67" s="46" t="s">
        <v>151</v>
      </c>
      <c r="E67" s="11">
        <v>2</v>
      </c>
      <c r="F67" s="11">
        <v>2</v>
      </c>
      <c r="G67" s="11">
        <v>2</v>
      </c>
      <c r="H67" s="94">
        <v>2</v>
      </c>
      <c r="I67" s="95">
        <f>E67+F67</f>
        <v>4</v>
      </c>
      <c r="J67" s="96">
        <f t="shared" si="0"/>
        <v>12</v>
      </c>
    </row>
    <row r="68" spans="1:11" s="3" customFormat="1" ht="14.25" customHeight="1">
      <c r="A68" s="66">
        <v>31</v>
      </c>
      <c r="B68" s="47" t="s">
        <v>152</v>
      </c>
      <c r="C68" s="48" t="s">
        <v>153</v>
      </c>
      <c r="D68" s="49"/>
      <c r="E68" s="11">
        <v>4</v>
      </c>
      <c r="F68" s="11">
        <v>2</v>
      </c>
      <c r="G68" s="11">
        <v>2</v>
      </c>
      <c r="H68" s="94">
        <v>2</v>
      </c>
      <c r="I68" s="95">
        <f>E68+F68</f>
        <v>6</v>
      </c>
      <c r="J68" s="96">
        <f t="shared" si="0"/>
        <v>16</v>
      </c>
    </row>
    <row r="69" spans="1:11" s="3" customFormat="1" ht="14.25" customHeight="1">
      <c r="A69" s="15">
        <v>32</v>
      </c>
      <c r="B69" s="47" t="s">
        <v>154</v>
      </c>
      <c r="C69" s="50" t="s">
        <v>155</v>
      </c>
      <c r="D69" s="47"/>
      <c r="E69" s="11">
        <v>4</v>
      </c>
      <c r="F69" s="11">
        <v>2</v>
      </c>
      <c r="G69" s="11">
        <v>2</v>
      </c>
      <c r="H69" s="94">
        <v>2</v>
      </c>
      <c r="I69" s="95">
        <f>E69+F69</f>
        <v>6</v>
      </c>
      <c r="J69" s="96">
        <f t="shared" ref="J69:J74" si="6">SUM(E69:I69)</f>
        <v>16</v>
      </c>
    </row>
    <row r="70" spans="1:11" s="3" customFormat="1" ht="14.25" customHeight="1">
      <c r="A70" s="15">
        <v>33</v>
      </c>
      <c r="B70" s="47" t="s">
        <v>156</v>
      </c>
      <c r="C70" s="50" t="s">
        <v>155</v>
      </c>
      <c r="D70" s="47"/>
      <c r="E70" s="11">
        <v>2</v>
      </c>
      <c r="F70" s="11">
        <v>1</v>
      </c>
      <c r="G70" s="11">
        <v>1</v>
      </c>
      <c r="H70" s="94">
        <v>1</v>
      </c>
      <c r="I70" s="95">
        <f>E70+F70</f>
        <v>3</v>
      </c>
      <c r="J70" s="96">
        <f t="shared" si="6"/>
        <v>8</v>
      </c>
    </row>
    <row r="71" spans="1:11" s="3" customFormat="1" ht="14.25" customHeight="1">
      <c r="A71" s="15">
        <v>34</v>
      </c>
      <c r="B71" s="47" t="s">
        <v>157</v>
      </c>
      <c r="C71" s="50" t="s">
        <v>155</v>
      </c>
      <c r="D71" s="47"/>
      <c r="E71" s="11">
        <v>2</v>
      </c>
      <c r="F71" s="11">
        <v>2</v>
      </c>
      <c r="G71" s="11">
        <f t="shared" ref="G71:G73" si="7">E71</f>
        <v>2</v>
      </c>
      <c r="H71" s="94">
        <v>1</v>
      </c>
      <c r="I71" s="95">
        <f>E71+F71</f>
        <v>4</v>
      </c>
      <c r="J71" s="96">
        <f t="shared" si="6"/>
        <v>11</v>
      </c>
    </row>
    <row r="72" spans="1:11" s="3" customFormat="1" ht="14.25" customHeight="1">
      <c r="A72" s="15">
        <v>35</v>
      </c>
      <c r="B72" s="47" t="s">
        <v>158</v>
      </c>
      <c r="C72" s="50" t="s">
        <v>155</v>
      </c>
      <c r="D72" s="47"/>
      <c r="E72" s="11">
        <v>4</v>
      </c>
      <c r="F72" s="11">
        <v>4</v>
      </c>
      <c r="G72" s="11">
        <f t="shared" si="7"/>
        <v>4</v>
      </c>
      <c r="H72" s="94">
        <v>4</v>
      </c>
      <c r="I72" s="95">
        <f>E72+F72</f>
        <v>8</v>
      </c>
      <c r="J72" s="96">
        <f t="shared" si="6"/>
        <v>24</v>
      </c>
    </row>
    <row r="73" spans="1:11" s="3" customFormat="1" ht="14.25" customHeight="1">
      <c r="A73" s="15">
        <v>36</v>
      </c>
      <c r="B73" s="47" t="s">
        <v>159</v>
      </c>
      <c r="C73" s="50" t="s">
        <v>155</v>
      </c>
      <c r="D73" s="47"/>
      <c r="E73" s="11">
        <v>2</v>
      </c>
      <c r="F73" s="11">
        <v>2</v>
      </c>
      <c r="G73" s="11">
        <f t="shared" si="7"/>
        <v>2</v>
      </c>
      <c r="H73" s="94">
        <v>2</v>
      </c>
      <c r="I73" s="95">
        <f>E73+F73</f>
        <v>4</v>
      </c>
      <c r="J73" s="96">
        <f t="shared" si="6"/>
        <v>12</v>
      </c>
    </row>
    <row r="74" spans="1:11" s="3" customFormat="1" ht="14.25" customHeight="1">
      <c r="A74" s="65">
        <v>164</v>
      </c>
      <c r="B74" s="47" t="s">
        <v>160</v>
      </c>
      <c r="C74" s="50" t="s">
        <v>155</v>
      </c>
      <c r="D74" s="47"/>
      <c r="E74" s="11">
        <v>4</v>
      </c>
      <c r="F74" s="11">
        <v>6</v>
      </c>
      <c r="G74" s="11">
        <v>6</v>
      </c>
      <c r="H74" s="94">
        <v>4</v>
      </c>
      <c r="I74" s="95">
        <v>8</v>
      </c>
      <c r="J74" s="96">
        <f t="shared" si="6"/>
        <v>28</v>
      </c>
    </row>
    <row r="75" spans="1:11" s="3" customFormat="1" ht="25.15" customHeight="1">
      <c r="A75" s="81">
        <f>COUNT(A4:A74)</f>
        <v>71</v>
      </c>
      <c r="B75" s="82"/>
      <c r="C75" s="82"/>
      <c r="D75" s="16" t="s">
        <v>161</v>
      </c>
      <c r="E75" s="17">
        <f>SUM(E4:E74)</f>
        <v>206</v>
      </c>
      <c r="F75" s="17">
        <f>SUM(F4:F74)</f>
        <v>219</v>
      </c>
      <c r="G75" s="17">
        <f>SUM(G4:G74)</f>
        <v>236</v>
      </c>
      <c r="H75" s="93">
        <f>SUM(H4:H74)</f>
        <v>216</v>
      </c>
      <c r="I75" s="17">
        <f>SUM(I4:I74)</f>
        <v>390</v>
      </c>
      <c r="J75" s="89">
        <f>SUM(J4:J74)</f>
        <v>1267</v>
      </c>
    </row>
    <row r="76" spans="1:11" s="3" customFormat="1" ht="25.9" customHeight="1">
      <c r="A76" s="22"/>
      <c r="B76" s="23"/>
      <c r="C76" s="24"/>
      <c r="D76" s="24"/>
      <c r="G76" s="25"/>
      <c r="H76" s="26"/>
      <c r="I76" s="61"/>
      <c r="J76" s="90"/>
    </row>
    <row r="77" spans="1:11" s="3" customFormat="1" ht="14.25" customHeight="1">
      <c r="A77" s="29"/>
      <c r="C77" s="39"/>
      <c r="D77" s="39"/>
      <c r="G77" s="25"/>
      <c r="H77" s="25"/>
      <c r="I77" s="61"/>
      <c r="J77" s="27"/>
    </row>
    <row r="78" spans="1:11" s="3" customFormat="1" ht="14.25" customHeight="1">
      <c r="A78" s="29"/>
      <c r="C78" s="39"/>
      <c r="D78" s="39"/>
      <c r="G78" s="25"/>
      <c r="H78" s="25"/>
      <c r="I78" s="61"/>
      <c r="J78" s="35"/>
      <c r="K78"/>
    </row>
    <row r="79" spans="1:11" s="3" customFormat="1" ht="14.25" customHeight="1">
      <c r="A79" s="29"/>
      <c r="C79" s="39"/>
      <c r="D79" s="39"/>
      <c r="G79" s="25"/>
      <c r="H79" s="25"/>
      <c r="I79" s="61"/>
      <c r="K79"/>
    </row>
    <row r="80" spans="1:11" s="3" customFormat="1" ht="14.25" customHeight="1">
      <c r="A80" s="29"/>
      <c r="C80" s="39"/>
      <c r="D80" s="39"/>
      <c r="G80" s="25"/>
      <c r="H80" s="25"/>
      <c r="I80" s="61"/>
      <c r="K80"/>
    </row>
    <row r="81" spans="1:11" s="3" customFormat="1" ht="14.25" customHeight="1">
      <c r="A81" s="29"/>
      <c r="C81" s="39"/>
      <c r="D81" s="39"/>
      <c r="G81" s="25"/>
      <c r="H81" s="25"/>
      <c r="I81" s="61"/>
      <c r="K81"/>
    </row>
    <row r="82" spans="1:11" s="3" customFormat="1" ht="31.9" customHeight="1">
      <c r="A82" s="29"/>
      <c r="C82" s="39"/>
      <c r="D82" s="39"/>
      <c r="G82" s="25"/>
      <c r="H82" s="25"/>
      <c r="I82" s="61"/>
      <c r="K82"/>
    </row>
    <row r="83" spans="1:11" s="3" customFormat="1" ht="14.25" customHeight="1">
      <c r="A83" s="29"/>
      <c r="C83" s="39"/>
      <c r="D83" s="39"/>
      <c r="G83" s="25"/>
      <c r="H83" s="25"/>
      <c r="I83" s="61"/>
      <c r="K83"/>
    </row>
    <row r="84" spans="1:11" s="3" customFormat="1" ht="14.25" customHeight="1">
      <c r="A84" s="29"/>
      <c r="C84" s="39"/>
      <c r="D84" s="39"/>
      <c r="G84" s="25"/>
      <c r="H84" s="25"/>
      <c r="I84" s="61"/>
      <c r="K84"/>
    </row>
    <row r="85" spans="1:11" s="3" customFormat="1" ht="14.25" customHeight="1">
      <c r="A85" s="29"/>
      <c r="C85" s="39"/>
      <c r="D85" s="39"/>
      <c r="G85" s="25"/>
      <c r="H85" s="25"/>
      <c r="I85" s="61"/>
      <c r="K85"/>
    </row>
    <row r="86" spans="1:11" s="3" customFormat="1" ht="26.45" customHeight="1">
      <c r="A86" s="35"/>
      <c r="C86" s="39"/>
      <c r="D86" s="39"/>
      <c r="G86" s="25"/>
      <c r="H86" s="25"/>
      <c r="I86" s="61"/>
      <c r="K86"/>
    </row>
    <row r="87" spans="1:11" s="3" customFormat="1" ht="36" customHeight="1">
      <c r="A87" s="35"/>
      <c r="C87" s="39"/>
      <c r="D87" s="39"/>
      <c r="G87" s="25"/>
      <c r="H87" s="25"/>
      <c r="I87" s="61"/>
      <c r="K87"/>
    </row>
    <row r="88" spans="1:11" s="3" customFormat="1" ht="33" customHeight="1">
      <c r="A88" s="35"/>
      <c r="C88" s="39"/>
      <c r="D88" s="39"/>
      <c r="G88" s="25"/>
      <c r="H88" s="25"/>
      <c r="I88" s="61"/>
      <c r="K88"/>
    </row>
    <row r="89" spans="1:11" s="3" customFormat="1" ht="14.25" customHeight="1">
      <c r="A89" s="35"/>
      <c r="C89" s="39"/>
      <c r="D89" s="39"/>
      <c r="G89" s="25"/>
      <c r="H89" s="25"/>
      <c r="I89" s="61"/>
      <c r="K89"/>
    </row>
    <row r="90" spans="1:11" s="3" customFormat="1" ht="14.25" customHeight="1">
      <c r="A90" s="35"/>
      <c r="C90" s="39"/>
      <c r="D90" s="39"/>
      <c r="G90" s="25"/>
      <c r="H90" s="25"/>
      <c r="I90" s="61"/>
      <c r="K90"/>
    </row>
    <row r="91" spans="1:11" s="3" customFormat="1" ht="14.25" customHeight="1">
      <c r="A91" s="30"/>
      <c r="C91" s="39"/>
      <c r="D91" s="39"/>
      <c r="G91" s="25"/>
      <c r="H91" s="25"/>
      <c r="I91" s="61"/>
      <c r="K91"/>
    </row>
    <row r="92" spans="1:11" s="3" customFormat="1" ht="14.25" customHeight="1">
      <c r="A92" s="30"/>
      <c r="C92" s="39"/>
      <c r="D92" s="39"/>
      <c r="G92" s="25"/>
      <c r="H92" s="25"/>
      <c r="I92" s="61"/>
      <c r="K92"/>
    </row>
    <row r="93" spans="1:11" s="3" customFormat="1" ht="14.25" customHeight="1">
      <c r="A93" s="30"/>
      <c r="C93" s="39"/>
      <c r="D93" s="39"/>
      <c r="G93" s="25"/>
      <c r="H93" s="25"/>
      <c r="I93" s="61"/>
      <c r="K93"/>
    </row>
    <row r="94" spans="1:11" s="3" customFormat="1" ht="14.25" customHeight="1">
      <c r="C94" s="39"/>
      <c r="D94" s="39"/>
      <c r="G94" s="25"/>
      <c r="H94" s="25"/>
      <c r="I94" s="61"/>
      <c r="K94"/>
    </row>
  </sheetData>
  <mergeCells count="5">
    <mergeCell ref="A75:C75"/>
    <mergeCell ref="J75:J76"/>
    <mergeCell ref="A1:D2"/>
    <mergeCell ref="J1:J2"/>
    <mergeCell ref="E2:H2"/>
  </mergeCells>
  <conditionalFormatting sqref="E4:H74">
    <cfRule type="cellIs" dxfId="1" priority="1" stopIfTrue="1" operator="equal">
      <formula>0</formula>
    </cfRule>
  </conditionalFormatting>
  <pageMargins left="0.25" right="0.25" top="0.75" bottom="0.75" header="0.3" footer="0.3"/>
  <pageSetup scale="65" fitToHeight="0" orientation="portrait" horizontalDpi="4294967295" verticalDpi="4294967295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DAF74-2918-4BA2-B727-FA09BC3978A2}">
  <sheetPr>
    <pageSetUpPr fitToPage="1"/>
  </sheetPr>
  <dimension ref="A1:IE95"/>
  <sheetViews>
    <sheetView view="pageBreakPreview" zoomScale="60" zoomScaleNormal="70" workbookViewId="0">
      <pane ySplit="4" topLeftCell="A5" activePane="bottomLeft" state="frozen"/>
      <selection pane="bottomLeft" activeCell="K78" sqref="K78"/>
    </sheetView>
  </sheetViews>
  <sheetFormatPr baseColWidth="10" defaultColWidth="10.85546875" defaultRowHeight="14.25" customHeight="1"/>
  <cols>
    <col min="1" max="1" width="5.85546875" style="3" customWidth="1"/>
    <col min="2" max="2" width="33.28515625" style="3" customWidth="1"/>
    <col min="3" max="3" width="21" style="39" hidden="1" customWidth="1"/>
    <col min="4" max="4" width="33.85546875" style="39" customWidth="1"/>
    <col min="5" max="5" width="18.140625" style="3" hidden="1" customWidth="1"/>
    <col min="6" max="6" width="22.5703125" style="3" hidden="1" customWidth="1"/>
    <col min="7" max="8" width="20.28515625" style="25" hidden="1" customWidth="1"/>
    <col min="9" max="9" width="18.140625" style="3" hidden="1" customWidth="1"/>
    <col min="10" max="10" width="22.7109375" style="3" hidden="1" customWidth="1"/>
    <col min="11" max="11" width="22.7109375" style="3" customWidth="1"/>
    <col min="12" max="12" width="23.140625" style="3" hidden="1" customWidth="1"/>
    <col min="13" max="13" width="13.140625" style="3" hidden="1" customWidth="1"/>
    <col min="14" max="14" width="22.7109375" style="3" customWidth="1"/>
    <col min="15" max="239" width="10.85546875" style="3" customWidth="1"/>
  </cols>
  <sheetData>
    <row r="1" spans="1:14" ht="109.35" customHeight="1">
      <c r="A1" s="77" t="s">
        <v>0</v>
      </c>
      <c r="B1" s="77"/>
      <c r="C1" s="77"/>
      <c r="D1" s="77"/>
      <c r="E1" s="1" t="e" vm="1">
        <v>#VALUE!</v>
      </c>
      <c r="F1" s="1" t="e" vm="2">
        <v>#VALUE!</v>
      </c>
      <c r="G1" s="2" t="e" vm="3">
        <v>#VALUE!</v>
      </c>
      <c r="H1" s="2" t="e" vm="4">
        <v>#VALUE!</v>
      </c>
      <c r="I1" s="78" t="s">
        <v>1</v>
      </c>
      <c r="J1" s="71"/>
      <c r="K1" s="59" t="e" vm="5">
        <v>#VALUE!</v>
      </c>
      <c r="L1" s="3" t="e" vm="6">
        <v>#VALUE!</v>
      </c>
      <c r="M1" s="3" t="e" vm="7">
        <v>#VALUE!</v>
      </c>
      <c r="N1" s="52"/>
    </row>
    <row r="2" spans="1:14" ht="31.9" customHeight="1">
      <c r="A2" s="77"/>
      <c r="B2" s="77"/>
      <c r="C2" s="77"/>
      <c r="D2" s="77"/>
      <c r="E2" s="79" t="s">
        <v>2</v>
      </c>
      <c r="F2" s="79"/>
      <c r="G2" s="79"/>
      <c r="H2" s="79"/>
      <c r="I2" s="78"/>
      <c r="J2" s="71"/>
      <c r="K2" s="59"/>
      <c r="N2" s="53"/>
    </row>
    <row r="3" spans="1:14" ht="50.45" customHeight="1">
      <c r="A3" s="6" t="s">
        <v>3</v>
      </c>
      <c r="B3" s="6" t="s">
        <v>4</v>
      </c>
      <c r="C3" s="6" t="s">
        <v>5</v>
      </c>
      <c r="D3" s="6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5"/>
      <c r="J3" s="51" t="s">
        <v>166</v>
      </c>
      <c r="K3" s="4" t="s">
        <v>163</v>
      </c>
      <c r="L3" s="67" t="s">
        <v>164</v>
      </c>
      <c r="M3" s="4" t="s">
        <v>165</v>
      </c>
      <c r="N3" s="54" t="s">
        <v>167</v>
      </c>
    </row>
    <row r="4" spans="1:14" ht="25.15" customHeight="1">
      <c r="A4" s="6"/>
      <c r="B4" s="6"/>
      <c r="C4" s="6"/>
      <c r="D4" s="6"/>
      <c r="E4" s="6">
        <v>350.82</v>
      </c>
      <c r="F4" s="6">
        <v>159.76</v>
      </c>
      <c r="G4" s="7">
        <v>242.28</v>
      </c>
      <c r="H4" s="7">
        <v>208.34</v>
      </c>
      <c r="I4" s="8"/>
      <c r="J4" s="9"/>
      <c r="K4" s="56">
        <v>295</v>
      </c>
      <c r="L4" s="68">
        <v>0</v>
      </c>
      <c r="M4" s="57">
        <v>0</v>
      </c>
      <c r="N4" s="55"/>
    </row>
    <row r="5" spans="1:14" s="3" customFormat="1" ht="14.25" customHeight="1">
      <c r="A5" s="72">
        <v>1</v>
      </c>
      <c r="B5" s="47" t="s">
        <v>11</v>
      </c>
      <c r="C5" s="50" t="s">
        <v>12</v>
      </c>
      <c r="D5" s="50" t="s">
        <v>13</v>
      </c>
      <c r="E5" s="73">
        <v>2</v>
      </c>
      <c r="F5" s="73">
        <v>2</v>
      </c>
      <c r="G5" s="73">
        <v>0</v>
      </c>
      <c r="H5" s="73">
        <v>2</v>
      </c>
      <c r="I5" s="74">
        <f>SUM(E5:H5)</f>
        <v>6</v>
      </c>
      <c r="J5" s="7">
        <f>(E5*E$4)+(F5*F$4)+(G5*G$4)+(H5*H$4)</f>
        <v>1437.84</v>
      </c>
      <c r="K5" s="63">
        <f>E5+F5</f>
        <v>4</v>
      </c>
      <c r="L5" s="3">
        <v>2</v>
      </c>
      <c r="M5" s="25">
        <f>G5+H5</f>
        <v>2</v>
      </c>
      <c r="N5" s="12">
        <f>(I5*I$4)+(J5*J$4)+(K5*K$4)+(L5*L$4)</f>
        <v>1180</v>
      </c>
    </row>
    <row r="6" spans="1:14" s="3" customFormat="1" ht="14.25" customHeight="1">
      <c r="A6" s="72">
        <v>2</v>
      </c>
      <c r="B6" s="47" t="s">
        <v>14</v>
      </c>
      <c r="C6" s="50" t="s">
        <v>12</v>
      </c>
      <c r="D6" s="50" t="s">
        <v>13</v>
      </c>
      <c r="E6" s="73">
        <v>0</v>
      </c>
      <c r="F6" s="73">
        <v>0</v>
      </c>
      <c r="G6" s="73">
        <v>0</v>
      </c>
      <c r="H6" s="73">
        <v>4</v>
      </c>
      <c r="I6" s="74">
        <f t="shared" ref="I6:I69" si="0">SUM(E6:H6)</f>
        <v>4</v>
      </c>
      <c r="J6" s="7">
        <f t="shared" ref="J6:J69" si="1">(E6*E$4)+(F6*F$4)+(G6*G$4)+(H6*H$4)</f>
        <v>833.36</v>
      </c>
      <c r="K6" s="63">
        <v>3</v>
      </c>
      <c r="M6" s="25">
        <f t="shared" ref="M6:M69" si="2">G6+H6</f>
        <v>4</v>
      </c>
      <c r="N6" s="7">
        <f t="shared" ref="N6:N69" si="3">(I6*I$4)+(J6*J$4)+(K6*K$4)+(L6*L$4)</f>
        <v>885</v>
      </c>
    </row>
    <row r="7" spans="1:14" s="3" customFormat="1" ht="14.25" customHeight="1">
      <c r="A7" s="72">
        <v>3</v>
      </c>
      <c r="B7" s="47" t="s">
        <v>15</v>
      </c>
      <c r="C7" s="50" t="s">
        <v>12</v>
      </c>
      <c r="D7" s="50" t="s">
        <v>13</v>
      </c>
      <c r="E7" s="73">
        <v>0</v>
      </c>
      <c r="F7" s="73">
        <v>2</v>
      </c>
      <c r="G7" s="73">
        <v>0</v>
      </c>
      <c r="H7" s="73">
        <v>2</v>
      </c>
      <c r="I7" s="74">
        <f t="shared" si="0"/>
        <v>4</v>
      </c>
      <c r="J7" s="7">
        <f t="shared" si="1"/>
        <v>736.2</v>
      </c>
      <c r="K7" s="63">
        <v>3</v>
      </c>
      <c r="M7" s="25">
        <f t="shared" si="2"/>
        <v>2</v>
      </c>
      <c r="N7" s="7">
        <f t="shared" si="3"/>
        <v>885</v>
      </c>
    </row>
    <row r="8" spans="1:14" s="3" customFormat="1" ht="14.25" customHeight="1">
      <c r="A8" s="72">
        <v>4</v>
      </c>
      <c r="B8" s="47" t="s">
        <v>16</v>
      </c>
      <c r="C8" s="50" t="s">
        <v>12</v>
      </c>
      <c r="D8" s="50" t="s">
        <v>17</v>
      </c>
      <c r="E8" s="73">
        <v>2</v>
      </c>
      <c r="F8" s="73">
        <v>3</v>
      </c>
      <c r="G8" s="73">
        <v>2</v>
      </c>
      <c r="H8" s="73">
        <v>2</v>
      </c>
      <c r="I8" s="74">
        <f t="shared" si="0"/>
        <v>9</v>
      </c>
      <c r="J8" s="7">
        <f t="shared" si="1"/>
        <v>2082.16</v>
      </c>
      <c r="K8" s="63">
        <f t="shared" ref="K8:K71" si="4">E8+F8</f>
        <v>5</v>
      </c>
      <c r="M8" s="25">
        <f t="shared" si="2"/>
        <v>4</v>
      </c>
      <c r="N8" s="7">
        <f t="shared" si="3"/>
        <v>1475</v>
      </c>
    </row>
    <row r="9" spans="1:14" s="3" customFormat="1" ht="14.25" customHeight="1">
      <c r="A9" s="72">
        <v>5</v>
      </c>
      <c r="B9" s="47" t="s">
        <v>18</v>
      </c>
      <c r="C9" s="50" t="s">
        <v>12</v>
      </c>
      <c r="D9" s="50" t="s">
        <v>18</v>
      </c>
      <c r="E9" s="73">
        <v>2</v>
      </c>
      <c r="F9" s="73">
        <v>2</v>
      </c>
      <c r="G9" s="73">
        <v>2</v>
      </c>
      <c r="H9" s="73">
        <v>4</v>
      </c>
      <c r="I9" s="74">
        <f t="shared" si="0"/>
        <v>10</v>
      </c>
      <c r="J9" s="7">
        <f t="shared" si="1"/>
        <v>2339.08</v>
      </c>
      <c r="K9" s="63">
        <f t="shared" si="4"/>
        <v>4</v>
      </c>
      <c r="L9" s="3">
        <v>2</v>
      </c>
      <c r="M9" s="25">
        <f t="shared" si="2"/>
        <v>6</v>
      </c>
      <c r="N9" s="7">
        <f t="shared" si="3"/>
        <v>1180</v>
      </c>
    </row>
    <row r="10" spans="1:14" s="3" customFormat="1" ht="14.25" customHeight="1">
      <c r="A10" s="72">
        <v>7</v>
      </c>
      <c r="B10" s="47" t="s">
        <v>19</v>
      </c>
      <c r="C10" s="50" t="s">
        <v>20</v>
      </c>
      <c r="D10" s="48"/>
      <c r="E10" s="73">
        <v>4</v>
      </c>
      <c r="F10" s="73">
        <v>4</v>
      </c>
      <c r="G10" s="73">
        <v>4</v>
      </c>
      <c r="H10" s="73">
        <v>4</v>
      </c>
      <c r="I10" s="74">
        <f t="shared" si="0"/>
        <v>16</v>
      </c>
      <c r="J10" s="7">
        <f t="shared" si="1"/>
        <v>3844.8</v>
      </c>
      <c r="K10" s="63">
        <f t="shared" si="4"/>
        <v>8</v>
      </c>
      <c r="L10" s="3">
        <v>2</v>
      </c>
      <c r="M10" s="25">
        <f t="shared" si="2"/>
        <v>8</v>
      </c>
      <c r="N10" s="7">
        <f t="shared" si="3"/>
        <v>2360</v>
      </c>
    </row>
    <row r="11" spans="1:14" s="3" customFormat="1" ht="14.25" customHeight="1">
      <c r="A11" s="75">
        <v>8</v>
      </c>
      <c r="B11" s="47" t="s">
        <v>21</v>
      </c>
      <c r="C11" s="50" t="s">
        <v>22</v>
      </c>
      <c r="D11" s="50" t="s">
        <v>23</v>
      </c>
      <c r="E11" s="73">
        <v>3</v>
      </c>
      <c r="F11" s="73">
        <v>3</v>
      </c>
      <c r="G11" s="73">
        <v>3</v>
      </c>
      <c r="H11" s="73">
        <v>3</v>
      </c>
      <c r="I11" s="74">
        <f t="shared" si="0"/>
        <v>12</v>
      </c>
      <c r="J11" s="7">
        <f t="shared" si="1"/>
        <v>2883.6</v>
      </c>
      <c r="K11" s="63">
        <f t="shared" si="4"/>
        <v>6</v>
      </c>
      <c r="M11" s="25">
        <f t="shared" si="2"/>
        <v>6</v>
      </c>
      <c r="N11" s="7">
        <f t="shared" si="3"/>
        <v>1770</v>
      </c>
    </row>
    <row r="12" spans="1:14" s="3" customFormat="1" ht="14.25" customHeight="1">
      <c r="A12" s="72">
        <v>9</v>
      </c>
      <c r="B12" s="47" t="s">
        <v>24</v>
      </c>
      <c r="C12" s="50" t="s">
        <v>20</v>
      </c>
      <c r="D12" s="50" t="s">
        <v>24</v>
      </c>
      <c r="E12" s="73">
        <v>4</v>
      </c>
      <c r="F12" s="73">
        <v>4</v>
      </c>
      <c r="G12" s="73">
        <v>2</v>
      </c>
      <c r="H12" s="73">
        <v>4</v>
      </c>
      <c r="I12" s="74">
        <f t="shared" si="0"/>
        <v>14</v>
      </c>
      <c r="J12" s="7">
        <f t="shared" si="1"/>
        <v>3360.2400000000002</v>
      </c>
      <c r="K12" s="63">
        <f t="shared" si="4"/>
        <v>8</v>
      </c>
      <c r="L12" s="3">
        <v>2</v>
      </c>
      <c r="M12" s="25">
        <f t="shared" si="2"/>
        <v>6</v>
      </c>
      <c r="N12" s="7">
        <f t="shared" si="3"/>
        <v>2360</v>
      </c>
    </row>
    <row r="13" spans="1:14" s="3" customFormat="1" ht="14.25" customHeight="1">
      <c r="A13" s="72">
        <v>10</v>
      </c>
      <c r="B13" s="47" t="s">
        <v>25</v>
      </c>
      <c r="C13" s="50" t="s">
        <v>12</v>
      </c>
      <c r="D13" s="50" t="s">
        <v>26</v>
      </c>
      <c r="E13" s="73">
        <v>2</v>
      </c>
      <c r="F13" s="73">
        <v>2</v>
      </c>
      <c r="G13" s="73">
        <v>2</v>
      </c>
      <c r="H13" s="73">
        <v>2</v>
      </c>
      <c r="I13" s="74">
        <f t="shared" si="0"/>
        <v>8</v>
      </c>
      <c r="J13" s="7">
        <f t="shared" si="1"/>
        <v>1922.4</v>
      </c>
      <c r="K13" s="63">
        <f t="shared" si="4"/>
        <v>4</v>
      </c>
      <c r="L13" s="3">
        <v>2</v>
      </c>
      <c r="M13" s="25">
        <f t="shared" si="2"/>
        <v>4</v>
      </c>
      <c r="N13" s="7">
        <f t="shared" si="3"/>
        <v>1180</v>
      </c>
    </row>
    <row r="14" spans="1:14" s="3" customFormat="1" ht="14.25" customHeight="1">
      <c r="A14" s="72">
        <v>12</v>
      </c>
      <c r="B14" s="47" t="s">
        <v>27</v>
      </c>
      <c r="C14" s="50" t="s">
        <v>22</v>
      </c>
      <c r="D14" s="50" t="s">
        <v>28</v>
      </c>
      <c r="E14" s="73">
        <v>2</v>
      </c>
      <c r="F14" s="73">
        <v>2</v>
      </c>
      <c r="G14" s="73">
        <v>2</v>
      </c>
      <c r="H14" s="73">
        <v>2</v>
      </c>
      <c r="I14" s="74">
        <f t="shared" si="0"/>
        <v>8</v>
      </c>
      <c r="J14" s="7">
        <f t="shared" si="1"/>
        <v>1922.4</v>
      </c>
      <c r="K14" s="63">
        <f t="shared" si="4"/>
        <v>4</v>
      </c>
      <c r="L14" s="3">
        <v>2</v>
      </c>
      <c r="M14" s="25">
        <f t="shared" si="2"/>
        <v>4</v>
      </c>
      <c r="N14" s="7">
        <f t="shared" si="3"/>
        <v>1180</v>
      </c>
    </row>
    <row r="15" spans="1:14" s="3" customFormat="1" ht="14.25" customHeight="1">
      <c r="A15" s="75">
        <v>13</v>
      </c>
      <c r="B15" s="47" t="s">
        <v>29</v>
      </c>
      <c r="C15" s="50" t="s">
        <v>20</v>
      </c>
      <c r="D15" s="50" t="s">
        <v>30</v>
      </c>
      <c r="E15" s="73">
        <v>2</v>
      </c>
      <c r="F15" s="73">
        <v>2</v>
      </c>
      <c r="G15" s="73">
        <v>2</v>
      </c>
      <c r="H15" s="73">
        <v>4</v>
      </c>
      <c r="I15" s="74">
        <f t="shared" si="0"/>
        <v>10</v>
      </c>
      <c r="J15" s="7">
        <f t="shared" si="1"/>
        <v>2339.08</v>
      </c>
      <c r="K15" s="63">
        <f t="shared" si="4"/>
        <v>4</v>
      </c>
      <c r="L15" s="3">
        <v>2</v>
      </c>
      <c r="M15" s="25">
        <f t="shared" si="2"/>
        <v>6</v>
      </c>
      <c r="N15" s="7">
        <f t="shared" si="3"/>
        <v>1180</v>
      </c>
    </row>
    <row r="16" spans="1:14" s="3" customFormat="1" ht="14.25" customHeight="1">
      <c r="A16" s="75">
        <v>14</v>
      </c>
      <c r="B16" s="47" t="s">
        <v>31</v>
      </c>
      <c r="C16" s="50" t="s">
        <v>20</v>
      </c>
      <c r="D16" s="50" t="s">
        <v>32</v>
      </c>
      <c r="E16" s="73">
        <v>0</v>
      </c>
      <c r="F16" s="73">
        <v>0</v>
      </c>
      <c r="G16" s="73">
        <v>5</v>
      </c>
      <c r="H16" s="73">
        <v>4</v>
      </c>
      <c r="I16" s="74">
        <f t="shared" si="0"/>
        <v>9</v>
      </c>
      <c r="J16" s="7">
        <f t="shared" si="1"/>
        <v>2044.7600000000002</v>
      </c>
      <c r="K16" s="63">
        <v>6</v>
      </c>
      <c r="M16" s="25">
        <f t="shared" si="2"/>
        <v>9</v>
      </c>
      <c r="N16" s="7">
        <f t="shared" si="3"/>
        <v>1770</v>
      </c>
    </row>
    <row r="17" spans="1:14" s="3" customFormat="1" ht="14.25" customHeight="1">
      <c r="A17" s="75">
        <v>16</v>
      </c>
      <c r="B17" s="47" t="s">
        <v>33</v>
      </c>
      <c r="C17" s="50" t="s">
        <v>34</v>
      </c>
      <c r="D17" s="50" t="s">
        <v>35</v>
      </c>
      <c r="E17" s="73">
        <v>2</v>
      </c>
      <c r="F17" s="73">
        <v>3</v>
      </c>
      <c r="G17" s="73">
        <v>3</v>
      </c>
      <c r="H17" s="73">
        <v>0</v>
      </c>
      <c r="I17" s="74">
        <f t="shared" si="0"/>
        <v>8</v>
      </c>
      <c r="J17" s="7">
        <f t="shared" si="1"/>
        <v>1907.7600000000002</v>
      </c>
      <c r="K17" s="63">
        <f t="shared" si="4"/>
        <v>5</v>
      </c>
      <c r="L17" s="3">
        <v>1</v>
      </c>
      <c r="M17" s="25">
        <f t="shared" si="2"/>
        <v>3</v>
      </c>
      <c r="N17" s="7">
        <f t="shared" si="3"/>
        <v>1475</v>
      </c>
    </row>
    <row r="18" spans="1:14" s="3" customFormat="1" ht="14.25" customHeight="1">
      <c r="A18" s="75">
        <v>17</v>
      </c>
      <c r="B18" s="47" t="s">
        <v>36</v>
      </c>
      <c r="C18" s="50" t="s">
        <v>22</v>
      </c>
      <c r="D18" s="50" t="s">
        <v>37</v>
      </c>
      <c r="E18" s="73">
        <v>2</v>
      </c>
      <c r="F18" s="73">
        <v>3</v>
      </c>
      <c r="G18" s="73">
        <v>4</v>
      </c>
      <c r="H18" s="73">
        <v>4</v>
      </c>
      <c r="I18" s="74">
        <f t="shared" si="0"/>
        <v>13</v>
      </c>
      <c r="J18" s="7">
        <f t="shared" si="1"/>
        <v>2983.4</v>
      </c>
      <c r="K18" s="63">
        <f t="shared" si="4"/>
        <v>5</v>
      </c>
      <c r="L18" s="3">
        <v>1</v>
      </c>
      <c r="M18" s="25">
        <f t="shared" si="2"/>
        <v>8</v>
      </c>
      <c r="N18" s="7">
        <f t="shared" si="3"/>
        <v>1475</v>
      </c>
    </row>
    <row r="19" spans="1:14" s="3" customFormat="1" ht="14.25" customHeight="1">
      <c r="A19" s="75">
        <v>19</v>
      </c>
      <c r="B19" s="47" t="s">
        <v>38</v>
      </c>
      <c r="C19" s="50" t="s">
        <v>12</v>
      </c>
      <c r="D19" s="50" t="s">
        <v>39</v>
      </c>
      <c r="E19" s="73">
        <v>4</v>
      </c>
      <c r="F19" s="73">
        <v>4</v>
      </c>
      <c r="G19" s="73">
        <v>3</v>
      </c>
      <c r="H19" s="73">
        <v>2</v>
      </c>
      <c r="I19" s="74">
        <f t="shared" si="0"/>
        <v>13</v>
      </c>
      <c r="J19" s="7">
        <f t="shared" si="1"/>
        <v>3185.8399999999997</v>
      </c>
      <c r="K19" s="63">
        <f t="shared" si="4"/>
        <v>8</v>
      </c>
      <c r="L19" s="3">
        <v>2</v>
      </c>
      <c r="M19" s="25">
        <f t="shared" si="2"/>
        <v>5</v>
      </c>
      <c r="N19" s="7">
        <f t="shared" si="3"/>
        <v>2360</v>
      </c>
    </row>
    <row r="20" spans="1:14" s="3" customFormat="1" ht="14.25" customHeight="1">
      <c r="A20" s="75">
        <v>20</v>
      </c>
      <c r="B20" s="47" t="s">
        <v>40</v>
      </c>
      <c r="C20" s="50" t="s">
        <v>20</v>
      </c>
      <c r="D20" s="50" t="s">
        <v>41</v>
      </c>
      <c r="E20" s="73">
        <v>1</v>
      </c>
      <c r="F20" s="73">
        <v>3</v>
      </c>
      <c r="G20" s="73">
        <v>2</v>
      </c>
      <c r="H20" s="73">
        <v>2</v>
      </c>
      <c r="I20" s="74">
        <f t="shared" si="0"/>
        <v>8</v>
      </c>
      <c r="J20" s="7">
        <f t="shared" si="1"/>
        <v>1731.34</v>
      </c>
      <c r="K20" s="63">
        <f t="shared" si="4"/>
        <v>4</v>
      </c>
      <c r="L20" s="3">
        <v>1</v>
      </c>
      <c r="M20" s="25">
        <f t="shared" si="2"/>
        <v>4</v>
      </c>
      <c r="N20" s="7">
        <f t="shared" si="3"/>
        <v>1180</v>
      </c>
    </row>
    <row r="21" spans="1:14" s="3" customFormat="1" ht="14.25" customHeight="1">
      <c r="A21" s="75">
        <v>22</v>
      </c>
      <c r="B21" s="47" t="s">
        <v>42</v>
      </c>
      <c r="C21" s="50" t="s">
        <v>20</v>
      </c>
      <c r="D21" s="50" t="s">
        <v>43</v>
      </c>
      <c r="E21" s="73">
        <v>4</v>
      </c>
      <c r="F21" s="73">
        <v>4</v>
      </c>
      <c r="G21" s="73">
        <v>3</v>
      </c>
      <c r="H21" s="73">
        <v>2</v>
      </c>
      <c r="I21" s="74">
        <f t="shared" si="0"/>
        <v>13</v>
      </c>
      <c r="J21" s="7">
        <f t="shared" si="1"/>
        <v>3185.8399999999997</v>
      </c>
      <c r="K21" s="63">
        <f t="shared" si="4"/>
        <v>8</v>
      </c>
      <c r="L21" s="3">
        <v>2</v>
      </c>
      <c r="M21" s="25">
        <f t="shared" si="2"/>
        <v>5</v>
      </c>
      <c r="N21" s="7">
        <f t="shared" si="3"/>
        <v>2360</v>
      </c>
    </row>
    <row r="22" spans="1:14" s="3" customFormat="1" ht="14.25" customHeight="1">
      <c r="A22" s="72">
        <v>23</v>
      </c>
      <c r="B22" s="47" t="s">
        <v>44</v>
      </c>
      <c r="C22" s="50" t="s">
        <v>20</v>
      </c>
      <c r="D22" s="50" t="s">
        <v>45</v>
      </c>
      <c r="E22" s="73">
        <v>4</v>
      </c>
      <c r="F22" s="73">
        <v>4</v>
      </c>
      <c r="G22" s="73">
        <v>3</v>
      </c>
      <c r="H22" s="73">
        <v>2</v>
      </c>
      <c r="I22" s="74">
        <f t="shared" si="0"/>
        <v>13</v>
      </c>
      <c r="J22" s="7">
        <f t="shared" si="1"/>
        <v>3185.8399999999997</v>
      </c>
      <c r="K22" s="63">
        <f t="shared" si="4"/>
        <v>8</v>
      </c>
      <c r="L22" s="3">
        <v>2</v>
      </c>
      <c r="M22" s="25">
        <f t="shared" si="2"/>
        <v>5</v>
      </c>
      <c r="N22" s="7">
        <f t="shared" si="3"/>
        <v>2360</v>
      </c>
    </row>
    <row r="23" spans="1:14" s="3" customFormat="1" ht="14.25" customHeight="1">
      <c r="A23" s="72">
        <v>24</v>
      </c>
      <c r="B23" s="47" t="s">
        <v>46</v>
      </c>
      <c r="C23" s="50" t="s">
        <v>34</v>
      </c>
      <c r="D23" s="50" t="s">
        <v>47</v>
      </c>
      <c r="E23" s="73">
        <v>2</v>
      </c>
      <c r="F23" s="73">
        <v>4</v>
      </c>
      <c r="G23" s="73">
        <v>4</v>
      </c>
      <c r="H23" s="73">
        <v>4</v>
      </c>
      <c r="I23" s="74">
        <f t="shared" si="0"/>
        <v>14</v>
      </c>
      <c r="J23" s="7">
        <f t="shared" si="1"/>
        <v>3143.16</v>
      </c>
      <c r="K23" s="63">
        <f t="shared" si="4"/>
        <v>6</v>
      </c>
      <c r="L23" s="3">
        <v>2</v>
      </c>
      <c r="M23" s="25">
        <f t="shared" si="2"/>
        <v>8</v>
      </c>
      <c r="N23" s="7">
        <f t="shared" si="3"/>
        <v>1770</v>
      </c>
    </row>
    <row r="24" spans="1:14" s="3" customFormat="1" ht="14.25" customHeight="1">
      <c r="A24" s="75">
        <v>25</v>
      </c>
      <c r="B24" s="47" t="s">
        <v>48</v>
      </c>
      <c r="C24" s="50" t="s">
        <v>12</v>
      </c>
      <c r="D24" s="50" t="s">
        <v>49</v>
      </c>
      <c r="E24" s="73">
        <v>2</v>
      </c>
      <c r="F24" s="73">
        <v>2</v>
      </c>
      <c r="G24" s="73">
        <f t="shared" ref="G24:G26" si="5">E24</f>
        <v>2</v>
      </c>
      <c r="H24" s="73">
        <v>2</v>
      </c>
      <c r="I24" s="74">
        <f t="shared" si="0"/>
        <v>8</v>
      </c>
      <c r="J24" s="7">
        <f t="shared" si="1"/>
        <v>1922.4</v>
      </c>
      <c r="K24" s="63">
        <f t="shared" si="4"/>
        <v>4</v>
      </c>
      <c r="M24" s="25">
        <f t="shared" si="2"/>
        <v>4</v>
      </c>
      <c r="N24" s="7">
        <f t="shared" si="3"/>
        <v>1180</v>
      </c>
    </row>
    <row r="25" spans="1:14" s="3" customFormat="1" ht="14.25" customHeight="1">
      <c r="A25" s="72">
        <v>26</v>
      </c>
      <c r="B25" s="47" t="s">
        <v>50</v>
      </c>
      <c r="C25" s="50" t="s">
        <v>34</v>
      </c>
      <c r="D25" s="50" t="s">
        <v>51</v>
      </c>
      <c r="E25" s="73">
        <v>10</v>
      </c>
      <c r="F25" s="73">
        <v>10</v>
      </c>
      <c r="G25" s="73">
        <f t="shared" si="5"/>
        <v>10</v>
      </c>
      <c r="H25" s="73">
        <v>10</v>
      </c>
      <c r="I25" s="74">
        <f t="shared" si="0"/>
        <v>40</v>
      </c>
      <c r="J25" s="7">
        <f t="shared" si="1"/>
        <v>9612</v>
      </c>
      <c r="K25" s="63">
        <v>8</v>
      </c>
      <c r="L25" s="3">
        <v>4</v>
      </c>
      <c r="M25" s="25">
        <f t="shared" si="2"/>
        <v>20</v>
      </c>
      <c r="N25" s="7">
        <f t="shared" si="3"/>
        <v>2360</v>
      </c>
    </row>
    <row r="26" spans="1:14" s="3" customFormat="1" ht="14.25" customHeight="1">
      <c r="A26" s="72">
        <v>27</v>
      </c>
      <c r="B26" s="47" t="s">
        <v>52</v>
      </c>
      <c r="C26" s="50" t="s">
        <v>34</v>
      </c>
      <c r="D26" s="50" t="s">
        <v>53</v>
      </c>
      <c r="E26" s="73">
        <v>2</v>
      </c>
      <c r="F26" s="73">
        <v>3</v>
      </c>
      <c r="G26" s="73">
        <f t="shared" si="5"/>
        <v>2</v>
      </c>
      <c r="H26" s="73">
        <v>1</v>
      </c>
      <c r="I26" s="74">
        <f t="shared" si="0"/>
        <v>8</v>
      </c>
      <c r="J26" s="7">
        <f t="shared" si="1"/>
        <v>1873.82</v>
      </c>
      <c r="K26" s="63">
        <f t="shared" si="4"/>
        <v>5</v>
      </c>
      <c r="M26" s="25">
        <f t="shared" si="2"/>
        <v>3</v>
      </c>
      <c r="N26" s="7">
        <f t="shared" si="3"/>
        <v>1475</v>
      </c>
    </row>
    <row r="27" spans="1:14" s="3" customFormat="1" ht="14.25" customHeight="1">
      <c r="A27" s="72">
        <v>28</v>
      </c>
      <c r="B27" s="47" t="s">
        <v>54</v>
      </c>
      <c r="C27" s="50" t="s">
        <v>12</v>
      </c>
      <c r="D27" s="50" t="s">
        <v>55</v>
      </c>
      <c r="E27" s="73">
        <v>4</v>
      </c>
      <c r="F27" s="73">
        <v>4</v>
      </c>
      <c r="G27" s="73">
        <v>3</v>
      </c>
      <c r="H27" s="73">
        <v>2</v>
      </c>
      <c r="I27" s="74">
        <f t="shared" si="0"/>
        <v>13</v>
      </c>
      <c r="J27" s="7">
        <f t="shared" si="1"/>
        <v>3185.8399999999997</v>
      </c>
      <c r="K27" s="63">
        <f t="shared" si="4"/>
        <v>8</v>
      </c>
      <c r="L27" s="3">
        <v>2</v>
      </c>
      <c r="M27" s="25">
        <f t="shared" si="2"/>
        <v>5</v>
      </c>
      <c r="N27" s="7">
        <f t="shared" si="3"/>
        <v>2360</v>
      </c>
    </row>
    <row r="28" spans="1:14" s="3" customFormat="1" ht="14.25" customHeight="1">
      <c r="A28" s="72">
        <v>29</v>
      </c>
      <c r="B28" s="47" t="s">
        <v>56</v>
      </c>
      <c r="C28" s="50" t="s">
        <v>12</v>
      </c>
      <c r="D28" s="50" t="s">
        <v>26</v>
      </c>
      <c r="E28" s="73">
        <v>1</v>
      </c>
      <c r="F28" s="73">
        <v>3</v>
      </c>
      <c r="G28" s="73">
        <v>2</v>
      </c>
      <c r="H28" s="73">
        <v>2</v>
      </c>
      <c r="I28" s="74">
        <f t="shared" si="0"/>
        <v>8</v>
      </c>
      <c r="J28" s="7">
        <f t="shared" si="1"/>
        <v>1731.34</v>
      </c>
      <c r="K28" s="63">
        <f t="shared" si="4"/>
        <v>4</v>
      </c>
      <c r="L28" s="3">
        <v>2</v>
      </c>
      <c r="M28" s="25">
        <f t="shared" si="2"/>
        <v>4</v>
      </c>
      <c r="N28" s="7">
        <f t="shared" si="3"/>
        <v>1180</v>
      </c>
    </row>
    <row r="29" spans="1:14" s="3" customFormat="1" ht="14.25" customHeight="1">
      <c r="A29" s="72">
        <v>50</v>
      </c>
      <c r="B29" s="47" t="s">
        <v>57</v>
      </c>
      <c r="C29" s="50" t="s">
        <v>58</v>
      </c>
      <c r="D29" s="50" t="s">
        <v>59</v>
      </c>
      <c r="E29" s="73">
        <v>2</v>
      </c>
      <c r="F29" s="73">
        <v>4</v>
      </c>
      <c r="G29" s="73">
        <v>4</v>
      </c>
      <c r="H29" s="73">
        <v>3</v>
      </c>
      <c r="I29" s="74">
        <f t="shared" si="0"/>
        <v>13</v>
      </c>
      <c r="J29" s="7">
        <f t="shared" si="1"/>
        <v>2934.8199999999997</v>
      </c>
      <c r="K29" s="63">
        <f t="shared" si="4"/>
        <v>6</v>
      </c>
      <c r="L29" s="3">
        <v>2</v>
      </c>
      <c r="M29" s="25">
        <f t="shared" si="2"/>
        <v>7</v>
      </c>
      <c r="N29" s="7">
        <f t="shared" si="3"/>
        <v>1770</v>
      </c>
    </row>
    <row r="30" spans="1:14" s="3" customFormat="1" ht="14.25" customHeight="1">
      <c r="A30" s="72">
        <v>54</v>
      </c>
      <c r="B30" s="47" t="s">
        <v>60</v>
      </c>
      <c r="C30" s="50" t="s">
        <v>61</v>
      </c>
      <c r="D30" s="50" t="s">
        <v>62</v>
      </c>
      <c r="E30" s="73">
        <v>2</v>
      </c>
      <c r="F30" s="73">
        <v>3</v>
      </c>
      <c r="G30" s="73">
        <v>6</v>
      </c>
      <c r="H30" s="73">
        <v>3</v>
      </c>
      <c r="I30" s="74">
        <f t="shared" si="0"/>
        <v>14</v>
      </c>
      <c r="J30" s="7">
        <f t="shared" si="1"/>
        <v>3259.6200000000003</v>
      </c>
      <c r="K30" s="63">
        <f t="shared" si="4"/>
        <v>5</v>
      </c>
      <c r="L30" s="3">
        <v>2</v>
      </c>
      <c r="M30" s="25">
        <f t="shared" si="2"/>
        <v>9</v>
      </c>
      <c r="N30" s="7">
        <f t="shared" si="3"/>
        <v>1475</v>
      </c>
    </row>
    <row r="31" spans="1:14" s="3" customFormat="1" ht="14.25" customHeight="1">
      <c r="A31" s="72">
        <v>55</v>
      </c>
      <c r="B31" s="47" t="s">
        <v>63</v>
      </c>
      <c r="C31" s="50" t="s">
        <v>12</v>
      </c>
      <c r="D31" s="50" t="s">
        <v>64</v>
      </c>
      <c r="E31" s="73">
        <v>4</v>
      </c>
      <c r="F31" s="73">
        <v>2</v>
      </c>
      <c r="G31" s="73">
        <v>4</v>
      </c>
      <c r="H31" s="73">
        <v>2</v>
      </c>
      <c r="I31" s="74">
        <f t="shared" si="0"/>
        <v>12</v>
      </c>
      <c r="J31" s="7">
        <f t="shared" si="1"/>
        <v>3108.6</v>
      </c>
      <c r="K31" s="63">
        <f t="shared" si="4"/>
        <v>6</v>
      </c>
      <c r="L31" s="3">
        <v>4</v>
      </c>
      <c r="M31" s="25">
        <f t="shared" si="2"/>
        <v>6</v>
      </c>
      <c r="N31" s="7">
        <f t="shared" si="3"/>
        <v>1770</v>
      </c>
    </row>
    <row r="32" spans="1:14" s="3" customFormat="1" ht="14.25" customHeight="1">
      <c r="A32" s="72">
        <v>59</v>
      </c>
      <c r="B32" s="47" t="s">
        <v>65</v>
      </c>
      <c r="C32" s="50" t="s">
        <v>66</v>
      </c>
      <c r="D32" s="50" t="s">
        <v>67</v>
      </c>
      <c r="E32" s="73">
        <v>4</v>
      </c>
      <c r="F32" s="73">
        <v>0</v>
      </c>
      <c r="G32" s="73">
        <v>2</v>
      </c>
      <c r="H32" s="73">
        <v>2</v>
      </c>
      <c r="I32" s="74">
        <f t="shared" si="0"/>
        <v>8</v>
      </c>
      <c r="J32" s="7">
        <f t="shared" si="1"/>
        <v>2304.52</v>
      </c>
      <c r="K32" s="63">
        <f t="shared" si="4"/>
        <v>4</v>
      </c>
      <c r="L32" s="3">
        <v>2</v>
      </c>
      <c r="M32" s="25">
        <f t="shared" si="2"/>
        <v>4</v>
      </c>
      <c r="N32" s="7">
        <f t="shared" si="3"/>
        <v>1180</v>
      </c>
    </row>
    <row r="33" spans="1:14" s="3" customFormat="1" ht="14.25" customHeight="1">
      <c r="A33" s="72">
        <v>60</v>
      </c>
      <c r="B33" s="47" t="s">
        <v>68</v>
      </c>
      <c r="C33" s="50" t="s">
        <v>69</v>
      </c>
      <c r="D33" s="50" t="s">
        <v>70</v>
      </c>
      <c r="E33" s="73">
        <v>0</v>
      </c>
      <c r="F33" s="73">
        <v>2</v>
      </c>
      <c r="G33" s="73">
        <v>4</v>
      </c>
      <c r="H33" s="73">
        <v>4</v>
      </c>
      <c r="I33" s="74">
        <f t="shared" si="0"/>
        <v>10</v>
      </c>
      <c r="J33" s="7">
        <f t="shared" si="1"/>
        <v>2122</v>
      </c>
      <c r="K33" s="63">
        <v>3</v>
      </c>
      <c r="M33" s="25">
        <f t="shared" si="2"/>
        <v>8</v>
      </c>
      <c r="N33" s="7">
        <f t="shared" si="3"/>
        <v>885</v>
      </c>
    </row>
    <row r="34" spans="1:14" s="3" customFormat="1" ht="14.25" customHeight="1">
      <c r="A34" s="72">
        <v>61</v>
      </c>
      <c r="B34" s="47" t="s">
        <v>71</v>
      </c>
      <c r="C34" s="50" t="s">
        <v>61</v>
      </c>
      <c r="D34" s="50" t="s">
        <v>72</v>
      </c>
      <c r="E34" s="73">
        <v>6</v>
      </c>
      <c r="F34" s="73">
        <v>2</v>
      </c>
      <c r="G34" s="73">
        <v>4</v>
      </c>
      <c r="H34" s="73">
        <v>4</v>
      </c>
      <c r="I34" s="74">
        <f t="shared" si="0"/>
        <v>16</v>
      </c>
      <c r="J34" s="7">
        <f t="shared" si="1"/>
        <v>4226.92</v>
      </c>
      <c r="K34" s="63">
        <f t="shared" si="4"/>
        <v>8</v>
      </c>
      <c r="M34" s="25">
        <f t="shared" si="2"/>
        <v>8</v>
      </c>
      <c r="N34" s="7">
        <f t="shared" si="3"/>
        <v>2360</v>
      </c>
    </row>
    <row r="35" spans="1:14" s="3" customFormat="1" ht="14.25" customHeight="1">
      <c r="A35" s="72">
        <v>62</v>
      </c>
      <c r="B35" s="47" t="s">
        <v>73</v>
      </c>
      <c r="C35" s="50" t="s">
        <v>74</v>
      </c>
      <c r="D35" s="50" t="s">
        <v>75</v>
      </c>
      <c r="E35" s="73">
        <v>0</v>
      </c>
      <c r="F35" s="73">
        <v>2</v>
      </c>
      <c r="G35" s="73">
        <v>4</v>
      </c>
      <c r="H35" s="73">
        <v>4</v>
      </c>
      <c r="I35" s="74">
        <f t="shared" si="0"/>
        <v>10</v>
      </c>
      <c r="J35" s="7">
        <f t="shared" si="1"/>
        <v>2122</v>
      </c>
      <c r="K35" s="63">
        <v>3</v>
      </c>
      <c r="L35" s="3">
        <v>2</v>
      </c>
      <c r="M35" s="25">
        <f t="shared" si="2"/>
        <v>8</v>
      </c>
      <c r="N35" s="7">
        <f t="shared" si="3"/>
        <v>885</v>
      </c>
    </row>
    <row r="36" spans="1:14" s="3" customFormat="1" ht="14.25" customHeight="1">
      <c r="A36" s="72">
        <v>63</v>
      </c>
      <c r="B36" s="47" t="s">
        <v>76</v>
      </c>
      <c r="C36" s="50" t="s">
        <v>12</v>
      </c>
      <c r="D36" s="50" t="s">
        <v>77</v>
      </c>
      <c r="E36" s="73">
        <v>4</v>
      </c>
      <c r="F36" s="73">
        <v>2</v>
      </c>
      <c r="G36" s="73">
        <v>4</v>
      </c>
      <c r="H36" s="73">
        <v>2</v>
      </c>
      <c r="I36" s="74">
        <f t="shared" si="0"/>
        <v>12</v>
      </c>
      <c r="J36" s="7">
        <f t="shared" si="1"/>
        <v>3108.6</v>
      </c>
      <c r="K36" s="63">
        <f t="shared" si="4"/>
        <v>6</v>
      </c>
      <c r="L36" s="3">
        <v>2</v>
      </c>
      <c r="M36" s="25">
        <f t="shared" si="2"/>
        <v>6</v>
      </c>
      <c r="N36" s="7">
        <f t="shared" si="3"/>
        <v>1770</v>
      </c>
    </row>
    <row r="37" spans="1:14" s="3" customFormat="1" ht="14.25" customHeight="1">
      <c r="A37" s="75">
        <v>64</v>
      </c>
      <c r="B37" s="47" t="s">
        <v>78</v>
      </c>
      <c r="C37" s="50" t="s">
        <v>66</v>
      </c>
      <c r="D37" s="50" t="s">
        <v>79</v>
      </c>
      <c r="E37" s="73">
        <v>2</v>
      </c>
      <c r="F37" s="73">
        <v>1</v>
      </c>
      <c r="G37" s="73">
        <v>2</v>
      </c>
      <c r="H37" s="73">
        <v>0</v>
      </c>
      <c r="I37" s="74">
        <f t="shared" si="0"/>
        <v>5</v>
      </c>
      <c r="J37" s="7">
        <f t="shared" si="1"/>
        <v>1345.96</v>
      </c>
      <c r="K37" s="63">
        <f t="shared" si="4"/>
        <v>3</v>
      </c>
      <c r="L37" s="3">
        <v>1</v>
      </c>
      <c r="M37" s="25">
        <f t="shared" si="2"/>
        <v>2</v>
      </c>
      <c r="N37" s="7">
        <f t="shared" si="3"/>
        <v>885</v>
      </c>
    </row>
    <row r="38" spans="1:14" s="3" customFormat="1" ht="14.25" customHeight="1">
      <c r="A38" s="75">
        <v>65</v>
      </c>
      <c r="B38" s="47" t="s">
        <v>80</v>
      </c>
      <c r="C38" s="50" t="s">
        <v>66</v>
      </c>
      <c r="D38" s="50" t="s">
        <v>81</v>
      </c>
      <c r="E38" s="73">
        <v>2</v>
      </c>
      <c r="F38" s="73">
        <v>4</v>
      </c>
      <c r="G38" s="73">
        <v>4</v>
      </c>
      <c r="H38" s="73">
        <v>2</v>
      </c>
      <c r="I38" s="74">
        <f t="shared" si="0"/>
        <v>12</v>
      </c>
      <c r="J38" s="7">
        <f t="shared" si="1"/>
        <v>2726.4799999999996</v>
      </c>
      <c r="K38" s="63">
        <f t="shared" si="4"/>
        <v>6</v>
      </c>
      <c r="L38" s="3">
        <v>2</v>
      </c>
      <c r="M38" s="25">
        <f t="shared" si="2"/>
        <v>6</v>
      </c>
      <c r="N38" s="7">
        <f t="shared" si="3"/>
        <v>1770</v>
      </c>
    </row>
    <row r="39" spans="1:14" s="3" customFormat="1" ht="14.25" customHeight="1">
      <c r="A39" s="75">
        <v>66</v>
      </c>
      <c r="B39" s="47" t="s">
        <v>82</v>
      </c>
      <c r="C39" s="50" t="s">
        <v>66</v>
      </c>
      <c r="D39" s="50" t="s">
        <v>83</v>
      </c>
      <c r="E39" s="73">
        <v>7</v>
      </c>
      <c r="F39" s="73">
        <v>3</v>
      </c>
      <c r="G39" s="73">
        <v>5</v>
      </c>
      <c r="H39" s="73">
        <v>5</v>
      </c>
      <c r="I39" s="74">
        <f t="shared" si="0"/>
        <v>20</v>
      </c>
      <c r="J39" s="7">
        <f t="shared" si="1"/>
        <v>5188.12</v>
      </c>
      <c r="K39" s="63">
        <v>8</v>
      </c>
      <c r="L39" s="3">
        <v>4</v>
      </c>
      <c r="M39" s="25">
        <f t="shared" si="2"/>
        <v>10</v>
      </c>
      <c r="N39" s="7">
        <f t="shared" si="3"/>
        <v>2360</v>
      </c>
    </row>
    <row r="40" spans="1:14" s="3" customFormat="1" ht="14.25" customHeight="1">
      <c r="A40" s="75">
        <v>67</v>
      </c>
      <c r="B40" s="47" t="s">
        <v>84</v>
      </c>
      <c r="C40" s="50" t="s">
        <v>66</v>
      </c>
      <c r="D40" s="50" t="s">
        <v>85</v>
      </c>
      <c r="E40" s="73">
        <v>0</v>
      </c>
      <c r="F40" s="73">
        <v>0</v>
      </c>
      <c r="G40" s="73">
        <v>10</v>
      </c>
      <c r="H40" s="73">
        <v>10</v>
      </c>
      <c r="I40" s="74">
        <f t="shared" si="0"/>
        <v>20</v>
      </c>
      <c r="J40" s="7">
        <f t="shared" si="1"/>
        <v>4506.2000000000007</v>
      </c>
      <c r="K40" s="63">
        <v>6</v>
      </c>
      <c r="L40" s="3">
        <v>4</v>
      </c>
      <c r="M40" s="25">
        <f t="shared" si="2"/>
        <v>20</v>
      </c>
      <c r="N40" s="7">
        <f t="shared" si="3"/>
        <v>1770</v>
      </c>
    </row>
    <row r="41" spans="1:14" s="3" customFormat="1" ht="14.25" customHeight="1">
      <c r="A41" s="72">
        <v>68</v>
      </c>
      <c r="B41" s="47" t="s">
        <v>86</v>
      </c>
      <c r="C41" s="50" t="s">
        <v>61</v>
      </c>
      <c r="D41" s="50" t="s">
        <v>87</v>
      </c>
      <c r="E41" s="73">
        <v>3</v>
      </c>
      <c r="F41" s="73">
        <v>8</v>
      </c>
      <c r="G41" s="73">
        <v>6</v>
      </c>
      <c r="H41" s="73">
        <v>6</v>
      </c>
      <c r="I41" s="74">
        <f t="shared" si="0"/>
        <v>23</v>
      </c>
      <c r="J41" s="7">
        <f t="shared" si="1"/>
        <v>5034.26</v>
      </c>
      <c r="K41" s="63">
        <v>8</v>
      </c>
      <c r="L41" s="3">
        <v>4</v>
      </c>
      <c r="M41" s="25">
        <f t="shared" si="2"/>
        <v>12</v>
      </c>
      <c r="N41" s="7">
        <f t="shared" si="3"/>
        <v>2360</v>
      </c>
    </row>
    <row r="42" spans="1:14" s="3" customFormat="1" ht="14.25" customHeight="1">
      <c r="A42" s="72">
        <v>69</v>
      </c>
      <c r="B42" s="47" t="s">
        <v>88</v>
      </c>
      <c r="C42" s="50" t="s">
        <v>89</v>
      </c>
      <c r="D42" s="50" t="s">
        <v>90</v>
      </c>
      <c r="E42" s="73">
        <v>10</v>
      </c>
      <c r="F42" s="73">
        <v>6</v>
      </c>
      <c r="G42" s="73">
        <v>5</v>
      </c>
      <c r="H42" s="73">
        <v>5</v>
      </c>
      <c r="I42" s="74">
        <f t="shared" si="0"/>
        <v>26</v>
      </c>
      <c r="J42" s="7">
        <f t="shared" si="1"/>
        <v>6719.86</v>
      </c>
      <c r="K42" s="63">
        <v>8</v>
      </c>
      <c r="L42" s="3">
        <v>2</v>
      </c>
      <c r="M42" s="25">
        <f t="shared" si="2"/>
        <v>10</v>
      </c>
      <c r="N42" s="7">
        <f t="shared" si="3"/>
        <v>2360</v>
      </c>
    </row>
    <row r="43" spans="1:14" s="3" customFormat="1" ht="14.25" customHeight="1">
      <c r="A43" s="76">
        <v>101</v>
      </c>
      <c r="B43" s="47" t="s">
        <v>91</v>
      </c>
      <c r="C43" s="50" t="s">
        <v>92</v>
      </c>
      <c r="D43" s="50" t="s">
        <v>93</v>
      </c>
      <c r="E43" s="73">
        <v>2</v>
      </c>
      <c r="F43" s="73">
        <v>2</v>
      </c>
      <c r="G43" s="73">
        <v>2</v>
      </c>
      <c r="H43" s="73">
        <v>2</v>
      </c>
      <c r="I43" s="74">
        <f t="shared" si="0"/>
        <v>8</v>
      </c>
      <c r="J43" s="7">
        <f t="shared" si="1"/>
        <v>1922.4</v>
      </c>
      <c r="K43" s="63">
        <f t="shared" si="4"/>
        <v>4</v>
      </c>
      <c r="M43" s="25">
        <f t="shared" si="2"/>
        <v>4</v>
      </c>
      <c r="N43" s="7">
        <f t="shared" si="3"/>
        <v>1180</v>
      </c>
    </row>
    <row r="44" spans="1:14" s="3" customFormat="1" ht="14.25" customHeight="1">
      <c r="A44" s="72">
        <v>104</v>
      </c>
      <c r="B44" s="47" t="s">
        <v>94</v>
      </c>
      <c r="C44" s="50" t="s">
        <v>95</v>
      </c>
      <c r="D44" s="50" t="s">
        <v>96</v>
      </c>
      <c r="E44" s="73">
        <v>0</v>
      </c>
      <c r="F44" s="73">
        <v>4</v>
      </c>
      <c r="G44" s="73">
        <v>2</v>
      </c>
      <c r="H44" s="73">
        <v>2</v>
      </c>
      <c r="I44" s="74">
        <f t="shared" si="0"/>
        <v>8</v>
      </c>
      <c r="J44" s="7">
        <f t="shared" si="1"/>
        <v>1540.28</v>
      </c>
      <c r="K44" s="63">
        <f t="shared" si="4"/>
        <v>4</v>
      </c>
      <c r="M44" s="25">
        <f t="shared" si="2"/>
        <v>4</v>
      </c>
      <c r="N44" s="7">
        <f t="shared" si="3"/>
        <v>1180</v>
      </c>
    </row>
    <row r="45" spans="1:14" s="3" customFormat="1" ht="14.25" customHeight="1">
      <c r="A45" s="72">
        <v>105</v>
      </c>
      <c r="B45" s="47" t="s">
        <v>97</v>
      </c>
      <c r="C45" s="50" t="s">
        <v>95</v>
      </c>
      <c r="D45" s="50" t="s">
        <v>98</v>
      </c>
      <c r="E45" s="73">
        <v>0</v>
      </c>
      <c r="F45" s="73">
        <v>4</v>
      </c>
      <c r="G45" s="73">
        <v>2</v>
      </c>
      <c r="H45" s="73">
        <v>2</v>
      </c>
      <c r="I45" s="74">
        <f t="shared" si="0"/>
        <v>8</v>
      </c>
      <c r="J45" s="7">
        <f t="shared" si="1"/>
        <v>1540.28</v>
      </c>
      <c r="K45" s="63">
        <f t="shared" si="4"/>
        <v>4</v>
      </c>
      <c r="M45" s="25">
        <f t="shared" si="2"/>
        <v>4</v>
      </c>
      <c r="N45" s="7">
        <f t="shared" si="3"/>
        <v>1180</v>
      </c>
    </row>
    <row r="46" spans="1:14" s="3" customFormat="1" ht="14.25" customHeight="1">
      <c r="A46" s="76">
        <v>106</v>
      </c>
      <c r="B46" s="47" t="s">
        <v>99</v>
      </c>
      <c r="C46" s="50" t="s">
        <v>92</v>
      </c>
      <c r="D46" s="50" t="s">
        <v>100</v>
      </c>
      <c r="E46" s="73">
        <v>2</v>
      </c>
      <c r="F46" s="73">
        <v>2</v>
      </c>
      <c r="G46" s="73">
        <v>4</v>
      </c>
      <c r="H46" s="73">
        <v>4</v>
      </c>
      <c r="I46" s="74">
        <f t="shared" si="0"/>
        <v>12</v>
      </c>
      <c r="J46" s="7">
        <f t="shared" si="1"/>
        <v>2823.64</v>
      </c>
      <c r="K46" s="63">
        <f t="shared" si="4"/>
        <v>4</v>
      </c>
      <c r="L46" s="3">
        <v>2</v>
      </c>
      <c r="M46" s="25">
        <f t="shared" si="2"/>
        <v>8</v>
      </c>
      <c r="N46" s="7">
        <f t="shared" si="3"/>
        <v>1180</v>
      </c>
    </row>
    <row r="47" spans="1:14" s="3" customFormat="1" ht="14.25" customHeight="1">
      <c r="A47" s="72">
        <v>107</v>
      </c>
      <c r="B47" s="47" t="s">
        <v>101</v>
      </c>
      <c r="C47" s="50" t="s">
        <v>95</v>
      </c>
      <c r="D47" s="50" t="s">
        <v>102</v>
      </c>
      <c r="E47" s="73">
        <v>4</v>
      </c>
      <c r="F47" s="73">
        <v>2</v>
      </c>
      <c r="G47" s="73">
        <v>3</v>
      </c>
      <c r="H47" s="73">
        <v>3</v>
      </c>
      <c r="I47" s="74">
        <f t="shared" si="0"/>
        <v>12</v>
      </c>
      <c r="J47" s="7">
        <f t="shared" si="1"/>
        <v>3074.66</v>
      </c>
      <c r="K47" s="63">
        <f t="shared" si="4"/>
        <v>6</v>
      </c>
      <c r="M47" s="25">
        <f t="shared" si="2"/>
        <v>6</v>
      </c>
      <c r="N47" s="7">
        <f t="shared" si="3"/>
        <v>1770</v>
      </c>
    </row>
    <row r="48" spans="1:14" s="3" customFormat="1" ht="14.25" customHeight="1">
      <c r="A48" s="75">
        <v>108</v>
      </c>
      <c r="B48" s="47" t="s">
        <v>103</v>
      </c>
      <c r="C48" s="50" t="s">
        <v>66</v>
      </c>
      <c r="D48" s="50" t="s">
        <v>104</v>
      </c>
      <c r="E48" s="73">
        <v>2</v>
      </c>
      <c r="F48" s="73">
        <v>2</v>
      </c>
      <c r="G48" s="73">
        <v>3</v>
      </c>
      <c r="H48" s="73">
        <v>3</v>
      </c>
      <c r="I48" s="74">
        <f t="shared" si="0"/>
        <v>10</v>
      </c>
      <c r="J48" s="7">
        <f t="shared" si="1"/>
        <v>2373.02</v>
      </c>
      <c r="K48" s="63">
        <f t="shared" si="4"/>
        <v>4</v>
      </c>
      <c r="L48" s="3">
        <v>2</v>
      </c>
      <c r="M48" s="25">
        <f t="shared" si="2"/>
        <v>6</v>
      </c>
      <c r="N48" s="7">
        <f t="shared" si="3"/>
        <v>1180</v>
      </c>
    </row>
    <row r="49" spans="1:14" s="3" customFormat="1" ht="14.25" customHeight="1">
      <c r="A49" s="76">
        <v>109</v>
      </c>
      <c r="B49" s="47" t="s">
        <v>105</v>
      </c>
      <c r="C49" s="50" t="s">
        <v>106</v>
      </c>
      <c r="D49" s="50" t="s">
        <v>107</v>
      </c>
      <c r="E49" s="73">
        <v>4</v>
      </c>
      <c r="F49" s="73">
        <v>2</v>
      </c>
      <c r="G49" s="73">
        <f t="shared" ref="G49" si="6">E49</f>
        <v>4</v>
      </c>
      <c r="H49" s="73"/>
      <c r="I49" s="74">
        <f t="shared" si="0"/>
        <v>10</v>
      </c>
      <c r="J49" s="7">
        <f t="shared" si="1"/>
        <v>2691.92</v>
      </c>
      <c r="K49" s="63">
        <f t="shared" si="4"/>
        <v>6</v>
      </c>
      <c r="L49" s="3">
        <v>2</v>
      </c>
      <c r="M49" s="25">
        <f t="shared" si="2"/>
        <v>4</v>
      </c>
      <c r="N49" s="7">
        <f t="shared" si="3"/>
        <v>1770</v>
      </c>
    </row>
    <row r="50" spans="1:14" s="3" customFormat="1" ht="14.25" customHeight="1">
      <c r="A50" s="72">
        <v>110</v>
      </c>
      <c r="B50" s="47" t="s">
        <v>108</v>
      </c>
      <c r="C50" s="50" t="s">
        <v>95</v>
      </c>
      <c r="D50" s="50" t="s">
        <v>109</v>
      </c>
      <c r="E50" s="73">
        <v>3</v>
      </c>
      <c r="F50" s="73">
        <v>2</v>
      </c>
      <c r="G50" s="73">
        <v>3</v>
      </c>
      <c r="H50" s="73">
        <v>2</v>
      </c>
      <c r="I50" s="74">
        <f t="shared" si="0"/>
        <v>10</v>
      </c>
      <c r="J50" s="7">
        <f t="shared" si="1"/>
        <v>2515.5</v>
      </c>
      <c r="K50" s="63">
        <f t="shared" si="4"/>
        <v>5</v>
      </c>
      <c r="L50" s="3">
        <v>2</v>
      </c>
      <c r="M50" s="25">
        <f t="shared" si="2"/>
        <v>5</v>
      </c>
      <c r="N50" s="7">
        <f t="shared" si="3"/>
        <v>1475</v>
      </c>
    </row>
    <row r="51" spans="1:14" s="3" customFormat="1" ht="14.25" customHeight="1">
      <c r="A51" s="75">
        <v>111</v>
      </c>
      <c r="B51" s="47" t="s">
        <v>110</v>
      </c>
      <c r="C51" s="50" t="s">
        <v>111</v>
      </c>
      <c r="D51" s="50" t="s">
        <v>112</v>
      </c>
      <c r="E51" s="73">
        <v>2</v>
      </c>
      <c r="F51" s="73">
        <v>2</v>
      </c>
      <c r="G51" s="73">
        <f t="shared" ref="G51:G52" si="7">E51</f>
        <v>2</v>
      </c>
      <c r="H51" s="73">
        <v>2</v>
      </c>
      <c r="I51" s="74">
        <f t="shared" si="0"/>
        <v>8</v>
      </c>
      <c r="J51" s="7">
        <f t="shared" si="1"/>
        <v>1922.4</v>
      </c>
      <c r="K51" s="63">
        <f t="shared" si="4"/>
        <v>4</v>
      </c>
      <c r="L51" s="3">
        <v>1</v>
      </c>
      <c r="M51" s="25">
        <f t="shared" si="2"/>
        <v>4</v>
      </c>
      <c r="N51" s="7">
        <f t="shared" si="3"/>
        <v>1180</v>
      </c>
    </row>
    <row r="52" spans="1:14" s="3" customFormat="1" ht="14.25" customHeight="1">
      <c r="A52" s="75">
        <v>112</v>
      </c>
      <c r="B52" s="47" t="s">
        <v>113</v>
      </c>
      <c r="C52" s="50" t="s">
        <v>111</v>
      </c>
      <c r="D52" s="50" t="s">
        <v>114</v>
      </c>
      <c r="E52" s="73">
        <v>4</v>
      </c>
      <c r="F52" s="73">
        <v>6</v>
      </c>
      <c r="G52" s="73">
        <f t="shared" si="7"/>
        <v>4</v>
      </c>
      <c r="H52" s="73">
        <v>4</v>
      </c>
      <c r="I52" s="74">
        <f t="shared" si="0"/>
        <v>18</v>
      </c>
      <c r="J52" s="7">
        <f t="shared" si="1"/>
        <v>4164.32</v>
      </c>
      <c r="K52" s="63">
        <v>8</v>
      </c>
      <c r="L52" s="3">
        <v>4</v>
      </c>
      <c r="M52" s="25">
        <f t="shared" si="2"/>
        <v>8</v>
      </c>
      <c r="N52" s="7">
        <f t="shared" si="3"/>
        <v>2360</v>
      </c>
    </row>
    <row r="53" spans="1:14" s="3" customFormat="1" ht="14.25" customHeight="1">
      <c r="A53" s="75">
        <v>113</v>
      </c>
      <c r="B53" s="47" t="s">
        <v>115</v>
      </c>
      <c r="C53" s="50" t="s">
        <v>111</v>
      </c>
      <c r="D53" s="50" t="s">
        <v>116</v>
      </c>
      <c r="E53" s="73">
        <v>4</v>
      </c>
      <c r="F53" s="73">
        <v>3</v>
      </c>
      <c r="G53" s="73">
        <v>3</v>
      </c>
      <c r="H53" s="73">
        <v>3</v>
      </c>
      <c r="I53" s="74">
        <f t="shared" si="0"/>
        <v>13</v>
      </c>
      <c r="J53" s="7">
        <f t="shared" si="1"/>
        <v>3234.42</v>
      </c>
      <c r="K53" s="63">
        <f t="shared" si="4"/>
        <v>7</v>
      </c>
      <c r="L53" s="3">
        <v>1</v>
      </c>
      <c r="M53" s="25">
        <f t="shared" si="2"/>
        <v>6</v>
      </c>
      <c r="N53" s="7">
        <f t="shared" si="3"/>
        <v>2065</v>
      </c>
    </row>
    <row r="54" spans="1:14" s="3" customFormat="1" ht="14.25" customHeight="1">
      <c r="A54" s="72">
        <v>114</v>
      </c>
      <c r="B54" s="47" t="s">
        <v>117</v>
      </c>
      <c r="C54" s="50" t="s">
        <v>95</v>
      </c>
      <c r="D54" s="50" t="s">
        <v>118</v>
      </c>
      <c r="E54" s="73">
        <v>4</v>
      </c>
      <c r="F54" s="73">
        <v>6</v>
      </c>
      <c r="G54" s="73">
        <v>4</v>
      </c>
      <c r="H54" s="73">
        <v>3</v>
      </c>
      <c r="I54" s="74">
        <f t="shared" si="0"/>
        <v>17</v>
      </c>
      <c r="J54" s="7">
        <f t="shared" si="1"/>
        <v>3955.98</v>
      </c>
      <c r="K54" s="63">
        <v>8</v>
      </c>
      <c r="L54" s="3">
        <v>4</v>
      </c>
      <c r="M54" s="25">
        <f t="shared" si="2"/>
        <v>7</v>
      </c>
      <c r="N54" s="7">
        <f t="shared" si="3"/>
        <v>2360</v>
      </c>
    </row>
    <row r="55" spans="1:14" s="3" customFormat="1" ht="14.25" customHeight="1">
      <c r="A55" s="72">
        <v>115</v>
      </c>
      <c r="B55" s="47" t="s">
        <v>119</v>
      </c>
      <c r="C55" s="50" t="s">
        <v>95</v>
      </c>
      <c r="D55" s="50" t="s">
        <v>120</v>
      </c>
      <c r="E55" s="73">
        <v>7</v>
      </c>
      <c r="F55" s="73">
        <v>7</v>
      </c>
      <c r="G55" s="73">
        <v>6</v>
      </c>
      <c r="H55" s="73">
        <v>5</v>
      </c>
      <c r="I55" s="74">
        <f t="shared" si="0"/>
        <v>25</v>
      </c>
      <c r="J55" s="7">
        <f t="shared" si="1"/>
        <v>6069.44</v>
      </c>
      <c r="K55" s="63">
        <v>8</v>
      </c>
      <c r="L55" s="3">
        <v>4</v>
      </c>
      <c r="M55" s="25">
        <f t="shared" si="2"/>
        <v>11</v>
      </c>
      <c r="N55" s="7">
        <f t="shared" si="3"/>
        <v>2360</v>
      </c>
    </row>
    <row r="56" spans="1:14" s="3" customFormat="1" ht="14.25" customHeight="1">
      <c r="A56" s="72">
        <v>116</v>
      </c>
      <c r="B56" s="47" t="s">
        <v>121</v>
      </c>
      <c r="C56" s="50" t="s">
        <v>95</v>
      </c>
      <c r="D56" s="50" t="s">
        <v>122</v>
      </c>
      <c r="E56" s="73">
        <v>2</v>
      </c>
      <c r="F56" s="73">
        <v>4</v>
      </c>
      <c r="G56" s="73">
        <v>2</v>
      </c>
      <c r="H56" s="73">
        <v>2</v>
      </c>
      <c r="I56" s="74">
        <f t="shared" si="0"/>
        <v>10</v>
      </c>
      <c r="J56" s="7">
        <f t="shared" si="1"/>
        <v>2241.9199999999996</v>
      </c>
      <c r="K56" s="63">
        <f t="shared" si="4"/>
        <v>6</v>
      </c>
      <c r="L56" s="3">
        <v>2</v>
      </c>
      <c r="M56" s="25">
        <f t="shared" si="2"/>
        <v>4</v>
      </c>
      <c r="N56" s="7">
        <f t="shared" si="3"/>
        <v>1770</v>
      </c>
    </row>
    <row r="57" spans="1:14" s="3" customFormat="1" ht="14.25" customHeight="1">
      <c r="A57" s="76">
        <v>117</v>
      </c>
      <c r="B57" s="47" t="s">
        <v>123</v>
      </c>
      <c r="C57" s="50" t="s">
        <v>124</v>
      </c>
      <c r="D57" s="50" t="s">
        <v>125</v>
      </c>
      <c r="E57" s="73">
        <v>2</v>
      </c>
      <c r="F57" s="73">
        <v>2</v>
      </c>
      <c r="G57" s="73">
        <v>3</v>
      </c>
      <c r="H57" s="73">
        <v>2</v>
      </c>
      <c r="I57" s="74">
        <f t="shared" si="0"/>
        <v>9</v>
      </c>
      <c r="J57" s="7">
        <f t="shared" si="1"/>
        <v>2164.6799999999998</v>
      </c>
      <c r="K57" s="63">
        <f t="shared" si="4"/>
        <v>4</v>
      </c>
      <c r="L57" s="3">
        <v>4</v>
      </c>
      <c r="M57" s="25">
        <f t="shared" si="2"/>
        <v>5</v>
      </c>
      <c r="N57" s="7">
        <f t="shared" si="3"/>
        <v>1180</v>
      </c>
    </row>
    <row r="58" spans="1:14" s="3" customFormat="1" ht="14.25" customHeight="1">
      <c r="A58" s="72">
        <v>118</v>
      </c>
      <c r="B58" s="47" t="s">
        <v>126</v>
      </c>
      <c r="C58" s="50" t="s">
        <v>95</v>
      </c>
      <c r="D58" s="50" t="s">
        <v>127</v>
      </c>
      <c r="E58" s="73">
        <v>0</v>
      </c>
      <c r="F58" s="73">
        <v>6</v>
      </c>
      <c r="G58" s="73">
        <v>3</v>
      </c>
      <c r="H58" s="73">
        <v>3</v>
      </c>
      <c r="I58" s="74">
        <f t="shared" si="0"/>
        <v>12</v>
      </c>
      <c r="J58" s="7">
        <f t="shared" si="1"/>
        <v>2310.42</v>
      </c>
      <c r="K58" s="63">
        <f t="shared" si="4"/>
        <v>6</v>
      </c>
      <c r="L58" s="3">
        <v>2</v>
      </c>
      <c r="M58" s="25">
        <f t="shared" si="2"/>
        <v>6</v>
      </c>
      <c r="N58" s="7">
        <f t="shared" si="3"/>
        <v>1770</v>
      </c>
    </row>
    <row r="59" spans="1:14" s="3" customFormat="1" ht="14.25" customHeight="1">
      <c r="A59" s="75">
        <v>152</v>
      </c>
      <c r="B59" s="47" t="s">
        <v>128</v>
      </c>
      <c r="C59" s="50" t="s">
        <v>129</v>
      </c>
      <c r="D59" s="50" t="s">
        <v>130</v>
      </c>
      <c r="E59" s="73">
        <v>2</v>
      </c>
      <c r="F59" s="73">
        <v>2</v>
      </c>
      <c r="G59" s="73">
        <v>2</v>
      </c>
      <c r="H59" s="73">
        <v>2</v>
      </c>
      <c r="I59" s="74">
        <f t="shared" si="0"/>
        <v>8</v>
      </c>
      <c r="J59" s="7">
        <f t="shared" si="1"/>
        <v>1922.4</v>
      </c>
      <c r="K59" s="63">
        <f t="shared" si="4"/>
        <v>4</v>
      </c>
      <c r="M59" s="25">
        <f t="shared" si="2"/>
        <v>4</v>
      </c>
      <c r="N59" s="7">
        <f t="shared" si="3"/>
        <v>1180</v>
      </c>
    </row>
    <row r="60" spans="1:14" s="3" customFormat="1" ht="14.25" customHeight="1">
      <c r="A60" s="75">
        <v>153</v>
      </c>
      <c r="B60" s="47" t="s">
        <v>131</v>
      </c>
      <c r="C60" s="50" t="s">
        <v>132</v>
      </c>
      <c r="D60" s="50" t="s">
        <v>133</v>
      </c>
      <c r="E60" s="73">
        <v>4</v>
      </c>
      <c r="F60" s="73">
        <v>2</v>
      </c>
      <c r="G60" s="73">
        <f t="shared" ref="G60" si="8">E60</f>
        <v>4</v>
      </c>
      <c r="H60" s="73">
        <v>2</v>
      </c>
      <c r="I60" s="74">
        <f t="shared" si="0"/>
        <v>12</v>
      </c>
      <c r="J60" s="7">
        <f t="shared" si="1"/>
        <v>3108.6</v>
      </c>
      <c r="K60" s="63">
        <f t="shared" si="4"/>
        <v>6</v>
      </c>
      <c r="L60" s="3">
        <v>2</v>
      </c>
      <c r="M60" s="25">
        <f t="shared" si="2"/>
        <v>6</v>
      </c>
      <c r="N60" s="7">
        <f t="shared" si="3"/>
        <v>1770</v>
      </c>
    </row>
    <row r="61" spans="1:14" s="3" customFormat="1" ht="14.25" customHeight="1">
      <c r="A61" s="72">
        <v>154</v>
      </c>
      <c r="B61" s="47" t="s">
        <v>134</v>
      </c>
      <c r="C61" s="50" t="s">
        <v>129</v>
      </c>
      <c r="D61" s="50" t="s">
        <v>135</v>
      </c>
      <c r="E61" s="73">
        <v>8</v>
      </c>
      <c r="F61" s="73">
        <v>8</v>
      </c>
      <c r="G61" s="73">
        <v>5</v>
      </c>
      <c r="H61" s="73">
        <v>4</v>
      </c>
      <c r="I61" s="74">
        <f t="shared" si="0"/>
        <v>25</v>
      </c>
      <c r="J61" s="7">
        <f t="shared" si="1"/>
        <v>6129.4</v>
      </c>
      <c r="K61" s="63">
        <v>8</v>
      </c>
      <c r="L61" s="3">
        <v>3</v>
      </c>
      <c r="M61" s="25">
        <f t="shared" si="2"/>
        <v>9</v>
      </c>
      <c r="N61" s="7">
        <f t="shared" si="3"/>
        <v>2360</v>
      </c>
    </row>
    <row r="62" spans="1:14" s="3" customFormat="1" ht="14.25" customHeight="1">
      <c r="A62" s="76">
        <v>155</v>
      </c>
      <c r="B62" s="47" t="s">
        <v>136</v>
      </c>
      <c r="C62" s="50" t="s">
        <v>137</v>
      </c>
      <c r="D62" s="50" t="s">
        <v>138</v>
      </c>
      <c r="E62" s="73">
        <v>3</v>
      </c>
      <c r="F62" s="73">
        <v>1</v>
      </c>
      <c r="G62" s="73">
        <v>3</v>
      </c>
      <c r="H62" s="73">
        <v>3</v>
      </c>
      <c r="I62" s="74">
        <f t="shared" si="0"/>
        <v>10</v>
      </c>
      <c r="J62" s="7">
        <f t="shared" si="1"/>
        <v>2564.08</v>
      </c>
      <c r="K62" s="63">
        <f t="shared" si="4"/>
        <v>4</v>
      </c>
      <c r="M62" s="25">
        <f t="shared" si="2"/>
        <v>6</v>
      </c>
      <c r="N62" s="7">
        <f t="shared" si="3"/>
        <v>1180</v>
      </c>
    </row>
    <row r="63" spans="1:14" s="3" customFormat="1" ht="14.25" customHeight="1">
      <c r="A63" s="75">
        <v>159</v>
      </c>
      <c r="B63" s="47" t="s">
        <v>139</v>
      </c>
      <c r="C63" s="50" t="s">
        <v>129</v>
      </c>
      <c r="D63" s="50" t="s">
        <v>140</v>
      </c>
      <c r="E63" s="73">
        <v>3</v>
      </c>
      <c r="F63" s="73">
        <v>2</v>
      </c>
      <c r="G63" s="73">
        <v>3</v>
      </c>
      <c r="H63" s="73">
        <v>2</v>
      </c>
      <c r="I63" s="74">
        <f t="shared" si="0"/>
        <v>10</v>
      </c>
      <c r="J63" s="7">
        <f t="shared" si="1"/>
        <v>2515.5</v>
      </c>
      <c r="K63" s="63">
        <f t="shared" si="4"/>
        <v>5</v>
      </c>
      <c r="L63" s="3">
        <v>2</v>
      </c>
      <c r="M63" s="25">
        <f t="shared" si="2"/>
        <v>5</v>
      </c>
      <c r="N63" s="7">
        <f t="shared" si="3"/>
        <v>1475</v>
      </c>
    </row>
    <row r="64" spans="1:14" s="3" customFormat="1" ht="14.25" customHeight="1">
      <c r="A64" s="75">
        <v>160</v>
      </c>
      <c r="B64" s="47" t="s">
        <v>141</v>
      </c>
      <c r="C64" s="50" t="s">
        <v>22</v>
      </c>
      <c r="D64" s="50" t="s">
        <v>142</v>
      </c>
      <c r="E64" s="73">
        <v>4</v>
      </c>
      <c r="F64" s="73">
        <v>2</v>
      </c>
      <c r="G64" s="73">
        <f t="shared" ref="G64" si="9">E64</f>
        <v>4</v>
      </c>
      <c r="H64" s="73">
        <v>2</v>
      </c>
      <c r="I64" s="74">
        <f t="shared" si="0"/>
        <v>12</v>
      </c>
      <c r="J64" s="7">
        <f t="shared" si="1"/>
        <v>3108.6</v>
      </c>
      <c r="K64" s="63">
        <f t="shared" si="4"/>
        <v>6</v>
      </c>
      <c r="L64" s="3">
        <v>2</v>
      </c>
      <c r="M64" s="25">
        <f t="shared" si="2"/>
        <v>6</v>
      </c>
      <c r="N64" s="7">
        <f t="shared" si="3"/>
        <v>1770</v>
      </c>
    </row>
    <row r="65" spans="1:14" s="3" customFormat="1" ht="14.25" customHeight="1">
      <c r="A65" s="76">
        <v>161</v>
      </c>
      <c r="B65" s="47" t="s">
        <v>143</v>
      </c>
      <c r="C65" s="50" t="s">
        <v>137</v>
      </c>
      <c r="D65" s="50" t="s">
        <v>144</v>
      </c>
      <c r="E65" s="73">
        <v>2</v>
      </c>
      <c r="F65" s="73">
        <v>2</v>
      </c>
      <c r="G65" s="73">
        <v>3</v>
      </c>
      <c r="H65" s="73">
        <v>3</v>
      </c>
      <c r="I65" s="74">
        <f t="shared" si="0"/>
        <v>10</v>
      </c>
      <c r="J65" s="7">
        <f t="shared" si="1"/>
        <v>2373.02</v>
      </c>
      <c r="K65" s="63">
        <f t="shared" si="4"/>
        <v>4</v>
      </c>
      <c r="L65" s="3">
        <v>2</v>
      </c>
      <c r="M65" s="25">
        <f t="shared" si="2"/>
        <v>6</v>
      </c>
      <c r="N65" s="7">
        <f t="shared" si="3"/>
        <v>1180</v>
      </c>
    </row>
    <row r="66" spans="1:14" s="3" customFormat="1" ht="14.25" customHeight="1">
      <c r="A66" s="72">
        <v>30</v>
      </c>
      <c r="B66" s="47" t="s">
        <v>145</v>
      </c>
      <c r="C66" s="50" t="s">
        <v>146</v>
      </c>
      <c r="D66" s="50" t="s">
        <v>147</v>
      </c>
      <c r="E66" s="73">
        <v>8</v>
      </c>
      <c r="F66" s="73">
        <v>8</v>
      </c>
      <c r="G66" s="73">
        <f>E66</f>
        <v>8</v>
      </c>
      <c r="H66" s="73">
        <v>8</v>
      </c>
      <c r="I66" s="74">
        <f t="shared" si="0"/>
        <v>32</v>
      </c>
      <c r="J66" s="7">
        <f t="shared" si="1"/>
        <v>7689.6</v>
      </c>
      <c r="K66" s="63">
        <v>8</v>
      </c>
      <c r="L66" s="3">
        <v>2</v>
      </c>
      <c r="M66" s="25">
        <f t="shared" si="2"/>
        <v>16</v>
      </c>
      <c r="N66" s="7">
        <f t="shared" si="3"/>
        <v>2360</v>
      </c>
    </row>
    <row r="67" spans="1:14" s="3" customFormat="1" ht="14.25" customHeight="1">
      <c r="A67" s="76">
        <v>119</v>
      </c>
      <c r="B67" s="47" t="s">
        <v>148</v>
      </c>
      <c r="C67" s="50" t="s">
        <v>92</v>
      </c>
      <c r="D67" s="50" t="s">
        <v>149</v>
      </c>
      <c r="E67" s="73">
        <v>2</v>
      </c>
      <c r="F67" s="73">
        <v>6</v>
      </c>
      <c r="G67" s="73">
        <v>8</v>
      </c>
      <c r="H67" s="73">
        <v>8</v>
      </c>
      <c r="I67" s="74">
        <f t="shared" si="0"/>
        <v>24</v>
      </c>
      <c r="J67" s="7">
        <f t="shared" si="1"/>
        <v>5265.16</v>
      </c>
      <c r="K67" s="63">
        <f t="shared" si="4"/>
        <v>8</v>
      </c>
      <c r="L67" s="3">
        <v>2</v>
      </c>
      <c r="M67" s="25">
        <f t="shared" si="2"/>
        <v>16</v>
      </c>
      <c r="N67" s="7">
        <f t="shared" si="3"/>
        <v>2360</v>
      </c>
    </row>
    <row r="68" spans="1:14" s="3" customFormat="1" ht="14.25" customHeight="1">
      <c r="A68" s="72">
        <v>163</v>
      </c>
      <c r="B68" s="47" t="s">
        <v>150</v>
      </c>
      <c r="C68" s="50" t="s">
        <v>151</v>
      </c>
      <c r="D68" s="50" t="s">
        <v>151</v>
      </c>
      <c r="E68" s="73">
        <v>2</v>
      </c>
      <c r="F68" s="73">
        <v>2</v>
      </c>
      <c r="G68" s="73">
        <v>2</v>
      </c>
      <c r="H68" s="73">
        <v>2</v>
      </c>
      <c r="I68" s="74">
        <f t="shared" si="0"/>
        <v>8</v>
      </c>
      <c r="J68" s="7">
        <f t="shared" si="1"/>
        <v>1922.4</v>
      </c>
      <c r="K68" s="63">
        <f t="shared" si="4"/>
        <v>4</v>
      </c>
      <c r="L68" s="3">
        <v>2</v>
      </c>
      <c r="M68" s="25">
        <f t="shared" si="2"/>
        <v>4</v>
      </c>
      <c r="N68" s="7">
        <f t="shared" si="3"/>
        <v>1180</v>
      </c>
    </row>
    <row r="69" spans="1:14" s="3" customFormat="1" ht="14.25" customHeight="1">
      <c r="A69" s="75">
        <v>31</v>
      </c>
      <c r="B69" s="47" t="s">
        <v>152</v>
      </c>
      <c r="C69" s="48" t="s">
        <v>153</v>
      </c>
      <c r="D69" s="49"/>
      <c r="E69" s="73">
        <v>2</v>
      </c>
      <c r="F69" s="73">
        <v>2</v>
      </c>
      <c r="G69" s="73">
        <v>2</v>
      </c>
      <c r="H69" s="73">
        <v>2</v>
      </c>
      <c r="I69" s="74">
        <f t="shared" si="0"/>
        <v>8</v>
      </c>
      <c r="J69" s="7">
        <f t="shared" si="1"/>
        <v>1922.4</v>
      </c>
      <c r="K69" s="63">
        <f t="shared" si="4"/>
        <v>4</v>
      </c>
      <c r="L69" s="3">
        <v>2</v>
      </c>
      <c r="M69" s="25">
        <f t="shared" si="2"/>
        <v>4</v>
      </c>
      <c r="N69" s="7">
        <f t="shared" si="3"/>
        <v>1180</v>
      </c>
    </row>
    <row r="70" spans="1:14" s="3" customFormat="1" ht="14.25" customHeight="1">
      <c r="A70" s="72">
        <v>32</v>
      </c>
      <c r="B70" s="47" t="s">
        <v>154</v>
      </c>
      <c r="C70" s="50" t="s">
        <v>155</v>
      </c>
      <c r="D70" s="47"/>
      <c r="E70" s="73">
        <v>4</v>
      </c>
      <c r="F70" s="73">
        <v>2</v>
      </c>
      <c r="G70" s="73">
        <v>2</v>
      </c>
      <c r="H70" s="73">
        <v>2</v>
      </c>
      <c r="I70" s="74">
        <f t="shared" ref="I70:I75" si="10">SUM(E70:H70)</f>
        <v>10</v>
      </c>
      <c r="J70" s="7">
        <f t="shared" ref="J70:J75" si="11">(E70*E$4)+(F70*F$4)+(G70*G$4)+(H70*H$4)</f>
        <v>2624.04</v>
      </c>
      <c r="K70" s="63">
        <f t="shared" si="4"/>
        <v>6</v>
      </c>
      <c r="L70" s="3">
        <v>2</v>
      </c>
      <c r="M70" s="25">
        <f t="shared" ref="M70:M75" si="12">G70+H70</f>
        <v>4</v>
      </c>
      <c r="N70" s="7">
        <f t="shared" ref="N70:N75" si="13">(I70*I$4)+(J70*J$4)+(K70*K$4)+(L70*L$4)</f>
        <v>1770</v>
      </c>
    </row>
    <row r="71" spans="1:14" s="3" customFormat="1" ht="14.25" customHeight="1">
      <c r="A71" s="72">
        <v>33</v>
      </c>
      <c r="B71" s="47" t="s">
        <v>156</v>
      </c>
      <c r="C71" s="50" t="s">
        <v>155</v>
      </c>
      <c r="D71" s="47"/>
      <c r="E71" s="73">
        <v>2</v>
      </c>
      <c r="F71" s="73">
        <v>1</v>
      </c>
      <c r="G71" s="73">
        <v>1</v>
      </c>
      <c r="H71" s="73">
        <v>1</v>
      </c>
      <c r="I71" s="74">
        <f t="shared" si="10"/>
        <v>5</v>
      </c>
      <c r="J71" s="7">
        <f t="shared" si="11"/>
        <v>1312.02</v>
      </c>
      <c r="K71" s="63">
        <f t="shared" si="4"/>
        <v>3</v>
      </c>
      <c r="M71" s="25">
        <f t="shared" si="12"/>
        <v>2</v>
      </c>
      <c r="N71" s="7">
        <f t="shared" si="13"/>
        <v>885</v>
      </c>
    </row>
    <row r="72" spans="1:14" s="3" customFormat="1" ht="14.25" customHeight="1">
      <c r="A72" s="72">
        <v>34</v>
      </c>
      <c r="B72" s="47" t="s">
        <v>157</v>
      </c>
      <c r="C72" s="50" t="s">
        <v>155</v>
      </c>
      <c r="D72" s="47"/>
      <c r="E72" s="73">
        <v>2</v>
      </c>
      <c r="F72" s="73">
        <v>2</v>
      </c>
      <c r="G72" s="73">
        <f t="shared" ref="G72:G74" si="14">E72</f>
        <v>2</v>
      </c>
      <c r="H72" s="73">
        <v>1</v>
      </c>
      <c r="I72" s="74">
        <f t="shared" si="10"/>
        <v>7</v>
      </c>
      <c r="J72" s="7">
        <f t="shared" si="11"/>
        <v>1714.06</v>
      </c>
      <c r="K72" s="63">
        <f t="shared" ref="K72:K74" si="15">E72+F72</f>
        <v>4</v>
      </c>
      <c r="M72" s="25">
        <f t="shared" si="12"/>
        <v>3</v>
      </c>
      <c r="N72" s="7">
        <f t="shared" si="13"/>
        <v>1180</v>
      </c>
    </row>
    <row r="73" spans="1:14" s="3" customFormat="1" ht="14.25" customHeight="1">
      <c r="A73" s="72">
        <v>35</v>
      </c>
      <c r="B73" s="47" t="s">
        <v>158</v>
      </c>
      <c r="C73" s="50" t="s">
        <v>155</v>
      </c>
      <c r="D73" s="47"/>
      <c r="E73" s="73">
        <v>4</v>
      </c>
      <c r="F73" s="73">
        <v>4</v>
      </c>
      <c r="G73" s="73">
        <f t="shared" si="14"/>
        <v>4</v>
      </c>
      <c r="H73" s="73">
        <v>4</v>
      </c>
      <c r="I73" s="74">
        <f t="shared" si="10"/>
        <v>16</v>
      </c>
      <c r="J73" s="7">
        <f t="shared" si="11"/>
        <v>3844.8</v>
      </c>
      <c r="K73" s="63">
        <f t="shared" si="15"/>
        <v>8</v>
      </c>
      <c r="L73" s="3">
        <v>2</v>
      </c>
      <c r="M73" s="25">
        <f t="shared" si="12"/>
        <v>8</v>
      </c>
      <c r="N73" s="7">
        <f t="shared" si="13"/>
        <v>2360</v>
      </c>
    </row>
    <row r="74" spans="1:14" s="3" customFormat="1" ht="14.25" customHeight="1">
      <c r="A74" s="72">
        <v>36</v>
      </c>
      <c r="B74" s="47" t="s">
        <v>159</v>
      </c>
      <c r="C74" s="50" t="s">
        <v>155</v>
      </c>
      <c r="D74" s="47"/>
      <c r="E74" s="73">
        <v>2</v>
      </c>
      <c r="F74" s="73">
        <v>2</v>
      </c>
      <c r="G74" s="73">
        <f t="shared" si="14"/>
        <v>2</v>
      </c>
      <c r="H74" s="73">
        <v>2</v>
      </c>
      <c r="I74" s="74">
        <f t="shared" si="10"/>
        <v>8</v>
      </c>
      <c r="J74" s="7">
        <f t="shared" si="11"/>
        <v>1922.4</v>
      </c>
      <c r="K74" s="63">
        <f t="shared" si="15"/>
        <v>4</v>
      </c>
      <c r="M74" s="25">
        <f t="shared" si="12"/>
        <v>4</v>
      </c>
      <c r="N74" s="7">
        <f t="shared" si="13"/>
        <v>1180</v>
      </c>
    </row>
    <row r="75" spans="1:14" s="3" customFormat="1" ht="14.25" customHeight="1">
      <c r="A75" s="75">
        <v>164</v>
      </c>
      <c r="B75" s="47" t="s">
        <v>160</v>
      </c>
      <c r="C75" s="50" t="s">
        <v>155</v>
      </c>
      <c r="D75" s="47"/>
      <c r="E75" s="73">
        <v>4</v>
      </c>
      <c r="F75" s="73">
        <v>6</v>
      </c>
      <c r="G75" s="73">
        <v>6</v>
      </c>
      <c r="H75" s="73">
        <v>4</v>
      </c>
      <c r="I75" s="74">
        <f t="shared" si="10"/>
        <v>20</v>
      </c>
      <c r="J75" s="7">
        <f t="shared" si="11"/>
        <v>4648.88</v>
      </c>
      <c r="K75" s="63">
        <v>8</v>
      </c>
      <c r="L75" s="3">
        <v>2</v>
      </c>
      <c r="M75" s="25">
        <f t="shared" si="12"/>
        <v>10</v>
      </c>
      <c r="N75" s="7">
        <f t="shared" si="13"/>
        <v>2360</v>
      </c>
    </row>
    <row r="76" spans="1:14" s="3" customFormat="1" ht="25.15" customHeight="1">
      <c r="A76" s="81">
        <f>COUNT(A5:A75)</f>
        <v>71</v>
      </c>
      <c r="B76" s="82"/>
      <c r="C76" s="82"/>
      <c r="D76" s="16" t="s">
        <v>161</v>
      </c>
      <c r="E76" s="17">
        <f>SUM(E5:E75)</f>
        <v>207</v>
      </c>
      <c r="F76" s="17">
        <f>SUM(F5:F75)</f>
        <v>222</v>
      </c>
      <c r="G76" s="17">
        <f>SUM(G5:G75)</f>
        <v>240</v>
      </c>
      <c r="H76" s="17">
        <f>SUM(H5:H75)</f>
        <v>216</v>
      </c>
      <c r="I76" s="83">
        <f>SUM(I5:I75)</f>
        <v>885</v>
      </c>
      <c r="J76" s="7"/>
      <c r="K76" s="58">
        <f>SUM(K5:K75)</f>
        <v>394</v>
      </c>
      <c r="L76" s="69">
        <v>80</v>
      </c>
      <c r="M76" s="58">
        <f t="shared" ref="M76" si="16">SUM(M5:M75)</f>
        <v>456</v>
      </c>
      <c r="N76" s="7"/>
    </row>
    <row r="77" spans="1:14" s="3" customFormat="1" ht="25.9" customHeight="1">
      <c r="A77" s="18"/>
      <c r="B77" s="18"/>
      <c r="C77" s="19"/>
      <c r="D77" s="20"/>
      <c r="E77" s="21">
        <f>E76*E4</f>
        <v>72619.740000000005</v>
      </c>
      <c r="F77" s="21">
        <f>F76*F4</f>
        <v>35466.720000000001</v>
      </c>
      <c r="G77" s="21">
        <f>G76*G4</f>
        <v>58147.199999999997</v>
      </c>
      <c r="H77" s="21">
        <f>H76*H4</f>
        <v>45001.440000000002</v>
      </c>
      <c r="I77" s="83"/>
      <c r="J77" s="7"/>
      <c r="K77" s="60"/>
      <c r="L77" s="70"/>
      <c r="M77" s="59"/>
      <c r="N77" s="7"/>
    </row>
    <row r="78" spans="1:14" s="3" customFormat="1" ht="14.25" customHeight="1">
      <c r="A78" s="22"/>
      <c r="B78" s="23"/>
      <c r="C78" s="24"/>
      <c r="D78" s="24"/>
      <c r="G78" s="25"/>
      <c r="H78" s="26"/>
      <c r="I78" s="27"/>
      <c r="J78" s="28"/>
      <c r="N78" s="28"/>
    </row>
    <row r="79" spans="1:14" s="3" customFormat="1" ht="14.25" customHeight="1">
      <c r="A79" s="29"/>
      <c r="B79" s="62" t="s">
        <v>168</v>
      </c>
      <c r="C79" s="24"/>
      <c r="D79" s="24"/>
      <c r="E79" s="27"/>
      <c r="F79" s="27"/>
      <c r="G79" s="26"/>
      <c r="H79" s="26"/>
      <c r="I79" s="84">
        <f>SUM(E77:H77)</f>
        <v>211235.1</v>
      </c>
      <c r="J79" s="85">
        <f>SUM(J5:J78)</f>
        <v>211235.09999999998</v>
      </c>
      <c r="N79" s="85">
        <f>SUM(N5:N78)</f>
        <v>116230</v>
      </c>
    </row>
    <row r="80" spans="1:14" s="3" customFormat="1" ht="14.25" customHeight="1">
      <c r="A80" s="29"/>
      <c r="B80" s="66" t="s">
        <v>169</v>
      </c>
      <c r="C80" s="24"/>
      <c r="D80" s="24"/>
      <c r="E80" s="27"/>
      <c r="F80" s="27"/>
      <c r="G80" s="26"/>
      <c r="H80" s="26"/>
      <c r="I80" s="84"/>
      <c r="J80" s="86"/>
      <c r="K80" s="30"/>
      <c r="N80" s="86"/>
    </row>
    <row r="81" spans="1:14" s="3" customFormat="1" ht="14.25" customHeight="1">
      <c r="A81" s="29"/>
      <c r="B81" s="15" t="s">
        <v>170</v>
      </c>
      <c r="C81" s="24"/>
      <c r="D81" s="24"/>
      <c r="E81" s="27"/>
      <c r="F81" s="27"/>
      <c r="G81" s="26"/>
      <c r="H81" s="26"/>
      <c r="I81" s="27"/>
      <c r="J81" s="27"/>
      <c r="K81" s="30"/>
      <c r="N81" s="27"/>
    </row>
    <row r="82" spans="1:14" s="3" customFormat="1" ht="14.25" customHeight="1">
      <c r="A82" s="29"/>
      <c r="B82" s="29"/>
      <c r="C82" s="24"/>
      <c r="D82" s="24"/>
      <c r="E82" s="27"/>
      <c r="F82" s="27"/>
      <c r="G82" s="26"/>
      <c r="H82" s="26"/>
      <c r="I82" s="27"/>
      <c r="J82" s="27"/>
      <c r="K82" s="30"/>
      <c r="N82" s="27"/>
    </row>
    <row r="83" spans="1:14" s="3" customFormat="1" ht="14.25" customHeight="1">
      <c r="A83" s="29"/>
      <c r="B83" s="29"/>
      <c r="C83" s="31"/>
      <c r="D83" s="31"/>
      <c r="E83" s="27"/>
      <c r="F83" s="27"/>
      <c r="G83" s="26"/>
      <c r="H83" s="26"/>
      <c r="I83" s="80" t="s">
        <v>162</v>
      </c>
      <c r="J83" s="87">
        <f>AVERAGE(J5:J75)</f>
        <v>2975.1422535211263</v>
      </c>
      <c r="K83" s="30"/>
      <c r="N83" s="87">
        <f>AVERAGE(N5:N75)</f>
        <v>1637.0422535211267</v>
      </c>
    </row>
    <row r="84" spans="1:14" s="3" customFormat="1" ht="14.25" customHeight="1">
      <c r="A84" s="29"/>
      <c r="B84" s="27"/>
      <c r="C84" s="31"/>
      <c r="D84" s="31"/>
      <c r="E84" s="27"/>
      <c r="F84" s="27"/>
      <c r="G84" s="26"/>
      <c r="H84" s="26"/>
      <c r="I84" s="80"/>
      <c r="J84" s="88"/>
      <c r="K84" s="30"/>
      <c r="N84" s="88"/>
    </row>
    <row r="85" spans="1:14" s="3" customFormat="1" ht="14.25" customHeight="1">
      <c r="A85" s="29"/>
      <c r="B85" s="27"/>
      <c r="C85" s="31"/>
      <c r="D85" s="32"/>
      <c r="E85" s="27"/>
      <c r="F85" s="27"/>
      <c r="G85" s="26"/>
      <c r="H85" s="26"/>
      <c r="I85" s="27"/>
      <c r="J85" s="27"/>
      <c r="K85" s="30"/>
      <c r="N85" s="27"/>
    </row>
    <row r="86" spans="1:14" s="3" customFormat="1" ht="14.25" customHeight="1">
      <c r="A86" s="29"/>
      <c r="B86" s="27"/>
      <c r="C86" s="33"/>
      <c r="D86" s="32"/>
      <c r="E86" s="27"/>
      <c r="F86" s="27"/>
      <c r="G86" s="26"/>
      <c r="H86" s="26"/>
      <c r="I86" s="27"/>
      <c r="J86" s="27"/>
      <c r="K86" s="30"/>
      <c r="N86" s="27"/>
    </row>
    <row r="87" spans="1:14" s="3" customFormat="1" ht="14.25" customHeight="1">
      <c r="A87" s="29"/>
      <c r="B87" s="27"/>
      <c r="C87" s="34"/>
      <c r="D87" s="32"/>
      <c r="E87" s="27"/>
      <c r="F87" s="27"/>
      <c r="G87" s="26"/>
      <c r="H87" s="26"/>
      <c r="I87" s="27"/>
      <c r="J87" s="27"/>
      <c r="K87" s="30"/>
      <c r="N87" s="27"/>
    </row>
    <row r="88" spans="1:14" s="3" customFormat="1" ht="14.25" customHeight="1">
      <c r="A88" s="35"/>
      <c r="B88" s="27"/>
      <c r="C88" s="31"/>
      <c r="D88" s="31"/>
      <c r="E88" s="35"/>
      <c r="F88" s="35"/>
      <c r="G88" s="26"/>
      <c r="H88" s="26"/>
      <c r="I88" s="35"/>
      <c r="J88" s="35"/>
      <c r="K88" s="30"/>
      <c r="N88" s="35"/>
    </row>
    <row r="89" spans="1:14" s="3" customFormat="1" ht="14.25" customHeight="1">
      <c r="A89" s="35"/>
      <c r="B89" s="27"/>
      <c r="C89" s="31"/>
      <c r="D89" s="31"/>
      <c r="E89" s="35"/>
      <c r="F89" s="35"/>
      <c r="G89" s="26"/>
      <c r="H89" s="26"/>
      <c r="I89" s="35"/>
      <c r="J89" s="35"/>
      <c r="K89" s="30"/>
      <c r="N89" s="35"/>
    </row>
    <row r="90" spans="1:14" s="3" customFormat="1" ht="14.25" customHeight="1">
      <c r="A90" s="35"/>
      <c r="B90" s="27"/>
      <c r="C90" s="31"/>
      <c r="D90" s="31"/>
      <c r="E90" s="35"/>
      <c r="F90" s="35"/>
      <c r="G90" s="26"/>
      <c r="H90" s="26"/>
      <c r="I90" s="35"/>
      <c r="J90" s="35"/>
      <c r="K90" s="30"/>
      <c r="N90" s="35"/>
    </row>
    <row r="91" spans="1:14" s="3" customFormat="1" ht="14.25" customHeight="1">
      <c r="A91" s="35"/>
      <c r="B91" s="27"/>
      <c r="C91" s="31"/>
      <c r="D91" s="31"/>
      <c r="E91" s="35"/>
      <c r="F91" s="35"/>
      <c r="G91" s="26"/>
      <c r="H91" s="26"/>
      <c r="I91" s="35"/>
      <c r="J91" s="35"/>
      <c r="K91" s="30"/>
      <c r="N91" s="35"/>
    </row>
    <row r="92" spans="1:14" s="3" customFormat="1" ht="14.25" customHeight="1">
      <c r="A92" s="35"/>
      <c r="B92" s="35"/>
      <c r="C92" s="36"/>
      <c r="D92" s="36"/>
      <c r="E92" s="35"/>
      <c r="F92" s="35"/>
      <c r="G92" s="26"/>
      <c r="H92" s="26"/>
      <c r="I92" s="35"/>
      <c r="J92" s="35"/>
      <c r="K92" s="30"/>
      <c r="N92" s="35"/>
    </row>
    <row r="93" spans="1:14" s="3" customFormat="1" ht="14.25" customHeight="1">
      <c r="A93" s="30"/>
      <c r="B93" s="30"/>
      <c r="C93" s="37"/>
      <c r="D93" s="37"/>
      <c r="E93" s="30"/>
      <c r="F93" s="30"/>
      <c r="G93" s="38"/>
      <c r="H93" s="38"/>
      <c r="I93" s="30"/>
      <c r="J93" s="30"/>
      <c r="K93" s="30"/>
      <c r="N93" s="30"/>
    </row>
    <row r="94" spans="1:14" s="3" customFormat="1" ht="14.25" customHeight="1">
      <c r="A94" s="30"/>
      <c r="B94" s="30"/>
      <c r="C94" s="37"/>
      <c r="D94" s="37"/>
      <c r="E94" s="30"/>
      <c r="F94" s="30"/>
      <c r="G94" s="38"/>
      <c r="H94" s="38"/>
      <c r="I94" s="30"/>
      <c r="J94" s="30"/>
      <c r="K94" s="30"/>
      <c r="N94" s="30"/>
    </row>
    <row r="95" spans="1:14" s="3" customFormat="1" ht="14.25" customHeight="1">
      <c r="A95" s="30"/>
      <c r="B95" s="30"/>
      <c r="C95" s="37"/>
      <c r="D95" s="37"/>
      <c r="E95" s="30"/>
      <c r="F95" s="30"/>
      <c r="G95" s="38"/>
      <c r="H95" s="38"/>
      <c r="I95" s="30"/>
      <c r="J95" s="30"/>
      <c r="K95" s="30"/>
      <c r="N95" s="30"/>
    </row>
  </sheetData>
  <mergeCells count="11">
    <mergeCell ref="A1:D2"/>
    <mergeCell ref="I1:I2"/>
    <mergeCell ref="E2:H2"/>
    <mergeCell ref="A76:C76"/>
    <mergeCell ref="I76:I77"/>
    <mergeCell ref="J79:J80"/>
    <mergeCell ref="N79:N80"/>
    <mergeCell ref="I83:I84"/>
    <mergeCell ref="J83:J84"/>
    <mergeCell ref="N83:N84"/>
    <mergeCell ref="I79:I80"/>
  </mergeCells>
  <conditionalFormatting sqref="E5:H75">
    <cfRule type="cellIs" dxfId="0" priority="1" stopIfTrue="1" operator="equal">
      <formula>0</formula>
    </cfRule>
  </conditionalFormatting>
  <pageMargins left="0.25" right="0.25" top="0.75" bottom="0.75" header="0.3" footer="0.3"/>
  <pageSetup fitToHeight="0" orientation="portrait" horizontalDpi="4294967295" verticalDpi="4294967295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ACRILICO</vt:lpstr>
      <vt:lpstr>ADORNOS</vt:lpstr>
      <vt:lpstr>ACRILICO!Área_de_impresión</vt:lpstr>
      <vt:lpstr>ADORNOS!Área_de_impresión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Romo</dc:creator>
  <cp:lastModifiedBy>Luis Ortega</cp:lastModifiedBy>
  <cp:lastPrinted>2025-11-12T20:39:23Z</cp:lastPrinted>
  <dcterms:created xsi:type="dcterms:W3CDTF">2025-11-06T22:35:17Z</dcterms:created>
  <dcterms:modified xsi:type="dcterms:W3CDTF">2025-11-19T17:22:54Z</dcterms:modified>
</cp:coreProperties>
</file>